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5-3470\Desktop\"/>
    </mc:Choice>
  </mc:AlternateContent>
  <xr:revisionPtr revIDLastSave="0" documentId="8_{7A1BEE57-F30A-432B-832F-6D9B057CF4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1" r:id="rId1"/>
    <sheet name="PLAN PRIHODA" sheetId="2" r:id="rId2"/>
    <sheet name="PLAN RASHODA I IZDATAKA" sheetId="4" r:id="rId3"/>
  </sheets>
  <definedNames>
    <definedName name="_xlnm.Print_Titles" localSheetId="1">'PLAN PRIHODA'!$1:$1</definedName>
    <definedName name="_xlnm.Print_Area" localSheetId="0">'OPĆI DIO'!$A$1:$H$23</definedName>
    <definedName name="_xlnm.Print_Area" localSheetId="1">'PLAN PRIHODA'!$A$1:$H$43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F25" i="4" s="1"/>
  <c r="F24" i="4" s="1"/>
  <c r="F37" i="4"/>
  <c r="F36" i="4" s="1"/>
  <c r="F35" i="4" s="1"/>
  <c r="D37" i="4"/>
  <c r="D36" i="4" s="1"/>
  <c r="D35" i="4" s="1"/>
  <c r="C38" i="4"/>
  <c r="H26" i="4"/>
  <c r="G26" i="4"/>
  <c r="G25" i="4" s="1"/>
  <c r="G24" i="4" s="1"/>
  <c r="E26" i="4"/>
  <c r="E25" i="4" s="1"/>
  <c r="E24" i="4" s="1"/>
  <c r="E40" i="4" s="1"/>
  <c r="D26" i="4"/>
  <c r="D25" i="4" s="1"/>
  <c r="D24" i="4" s="1"/>
  <c r="C27" i="4"/>
  <c r="C28" i="4"/>
  <c r="C29" i="4"/>
  <c r="C30" i="4"/>
  <c r="D20" i="4"/>
  <c r="C20" i="4" s="1"/>
  <c r="F12" i="4"/>
  <c r="D12" i="4"/>
  <c r="C39" i="4"/>
  <c r="C31" i="4"/>
  <c r="C19" i="4"/>
  <c r="D18" i="4"/>
  <c r="C18" i="4" s="1"/>
  <c r="G12" i="4"/>
  <c r="G7" i="4" s="1"/>
  <c r="G6" i="4" s="1"/>
  <c r="D8" i="4"/>
  <c r="C8" i="4"/>
  <c r="L7" i="4"/>
  <c r="L6" i="4" s="1"/>
  <c r="L40" i="4" s="1"/>
  <c r="K7" i="4"/>
  <c r="K6" i="4" s="1"/>
  <c r="K40" i="4" s="1"/>
  <c r="E7" i="4"/>
  <c r="E6" i="4" s="1"/>
  <c r="C35" i="4" l="1"/>
  <c r="G40" i="4"/>
  <c r="C26" i="4"/>
  <c r="C25" i="4" s="1"/>
  <c r="C37" i="4"/>
  <c r="C36" i="4" s="1"/>
  <c r="C12" i="4"/>
  <c r="H25" i="4"/>
  <c r="H24" i="4" s="1"/>
  <c r="F7" i="4"/>
  <c r="F6" i="4" s="1"/>
  <c r="F40" i="4" s="1"/>
  <c r="D7" i="4"/>
  <c r="B42" i="2"/>
  <c r="C42" i="2"/>
  <c r="D42" i="2"/>
  <c r="F42" i="2"/>
  <c r="B28" i="2"/>
  <c r="C28" i="2"/>
  <c r="D28" i="2"/>
  <c r="F28" i="2"/>
  <c r="B14" i="2"/>
  <c r="C14" i="2"/>
  <c r="D14" i="2"/>
  <c r="B15" i="2" l="1"/>
  <c r="C24" i="4"/>
  <c r="H40" i="4"/>
  <c r="C7" i="4"/>
  <c r="C6" i="4" s="1"/>
  <c r="D6" i="4"/>
  <c r="D40" i="4" s="1"/>
  <c r="C40" i="4" s="1"/>
  <c r="B43" i="2"/>
  <c r="B29" i="2"/>
</calcChain>
</file>

<file path=xl/sharedStrings.xml><?xml version="1.0" encoding="utf-8"?>
<sst xmlns="http://schemas.openxmlformats.org/spreadsheetml/2006/main" count="118" uniqueCount="76">
  <si>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</si>
  <si>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</si>
  <si>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</si>
  <si>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</si>
  <si>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</si>
  <si>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</si>
  <si>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</si>
  <si>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</si>
  <si>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</si>
  <si>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</si>
  <si>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</si>
  <si>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</si>
  <si>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</si>
  <si>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</si>
  <si>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</si>
  <si>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</si>
  <si>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</si>
  <si>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</si>
  <si>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</si>
  <si>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</si>
  <si>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</si>
  <si>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</si>
  <si>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</si>
  <si>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</si>
  <si>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</si>
  <si>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</si>
  <si>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</si>
  <si>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</si>
  <si>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</si>
  <si>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</si>
  <si>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</si>
  <si>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</si>
  <si>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</si>
  <si>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</si>
  <si>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</si>
  <si>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</si>
  <si>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</si>
  <si>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</si>
  <si>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</si>
  <si>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</si>
  <si>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</si>
  <si>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</si>
  <si>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</si>
  <si>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Poslovni objekti Kuća Striegl</t>
  </si>
  <si>
    <t>2022.</t>
  </si>
  <si>
    <t>Ukupno prihodi i primici za 2022.</t>
  </si>
  <si>
    <t>2023.</t>
  </si>
  <si>
    <t>Ukupno prihodi i primici za 2023.</t>
  </si>
  <si>
    <t>PROJEKCIJA PLANA ZA 2023.</t>
  </si>
  <si>
    <t xml:space="preserve">  plan  
za 2022.</t>
  </si>
  <si>
    <t>Projekcija plana
za 2023.</t>
  </si>
  <si>
    <t>Projekcija plana 
za 2024.</t>
  </si>
  <si>
    <t xml:space="preserve">  plan 
za 2022.</t>
  </si>
  <si>
    <t>2024.</t>
  </si>
  <si>
    <t>Ukupno prihodi i primici za 2024.</t>
  </si>
  <si>
    <t>PROJEKCIJA PLANA ZA 2024.</t>
  </si>
  <si>
    <t xml:space="preserve">  PLAN ZA 2022.</t>
  </si>
  <si>
    <t>Pomoći od institucija i tijela EU</t>
  </si>
  <si>
    <t>Prihodi od nefinancijske imovine i nadoknade šteta s osnova osiguranja</t>
  </si>
  <si>
    <t>Naziv aktivnosti: Muzejsko i administrativno tehničko osoblje     Materijalno poslovanje</t>
  </si>
  <si>
    <t>Naknade troškova osobama izvan radnog odnosa</t>
  </si>
  <si>
    <t>Financijski  rashodi</t>
  </si>
  <si>
    <t>Ostali financijski rashodi</t>
  </si>
  <si>
    <t>Postrojenja i oprema</t>
  </si>
  <si>
    <t>Knjige, umjetnička djela i ostale izložbene vrijednosti</t>
  </si>
  <si>
    <t>A100010</t>
  </si>
  <si>
    <t>Naziv aktivnosti: IZLOŽBENA I NAKLADNIČKA DJELATNOST</t>
  </si>
  <si>
    <t>Oprema</t>
  </si>
  <si>
    <t>Rashodi za nabavu proiz.dug.imov.</t>
  </si>
  <si>
    <t xml:space="preserve">SVEUKUPNO </t>
  </si>
  <si>
    <t>28411 GRADSKA GALERIJA STRIEGL</t>
  </si>
  <si>
    <t>A100040      A100041</t>
  </si>
  <si>
    <t>K100033</t>
  </si>
  <si>
    <t>Naziv aktivnosti: INVESTICIJSKO ODRŽAVANJE I INVESTICIJE U KULTURI</t>
  </si>
  <si>
    <t>Park skulptura</t>
  </si>
  <si>
    <t xml:space="preserve">  FINANCIJSKI PLAN GRADSKE GALERIJE STRIEGL 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</si>
</sst>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20" borderId="37" applyNumberFormat="0" applyFont="0" applyAlignment="0" applyProtection="0"/>
  </cellStyleXfs>
  <cellXfs count="189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1" fillId="18" borderId="15" xfId="0" applyNumberFormat="1" applyFont="1" applyFill="1" applyBorder="1" applyAlignment="1" applyProtection="1">
      <alignment horizontal="center" vertical="center" wrapText="1"/>
    </xf>
    <xf numFmtId="0" fontId="22" fillId="18" borderId="16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15" xfId="0" quotePrefix="1" applyFont="1" applyBorder="1" applyAlignment="1">
      <alignment horizontal="left" vertical="center" wrapText="1"/>
    </xf>
    <xf numFmtId="0" fontId="25" fillId="0" borderId="15" xfId="0" quotePrefix="1" applyFont="1" applyBorder="1" applyAlignment="1">
      <alignment horizontal="center" vertical="center" wrapText="1"/>
    </xf>
    <xf numFmtId="0" fontId="22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4" xfId="0" quotePrefix="1" applyFont="1" applyBorder="1" applyAlignment="1">
      <alignment horizontal="left" wrapText="1"/>
    </xf>
    <xf numFmtId="0" fontId="29" fillId="0" borderId="15" xfId="0" quotePrefix="1" applyFont="1" applyBorder="1" applyAlignment="1">
      <alignment horizontal="left" wrapText="1"/>
    </xf>
    <xf numFmtId="0" fontId="29" fillId="0" borderId="15" xfId="0" quotePrefix="1" applyFont="1" applyBorder="1" applyAlignment="1">
      <alignment horizontal="center" wrapText="1"/>
    </xf>
    <xf numFmtId="0" fontId="29" fillId="0" borderId="15" xfId="0" quotePrefix="1" applyNumberFormat="1" applyFont="1" applyFill="1" applyBorder="1" applyAlignment="1" applyProtection="1">
      <alignment horizontal="left"/>
    </xf>
    <xf numFmtId="0" fontId="22" fillId="0" borderId="16" xfId="0" applyNumberFormat="1" applyFont="1" applyFill="1" applyBorder="1" applyAlignment="1" applyProtection="1">
      <alignment horizont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29" fillId="0" borderId="16" xfId="0" applyNumberFormat="1" applyFont="1" applyBorder="1" applyAlignment="1">
      <alignment horizontal="right"/>
    </xf>
    <xf numFmtId="3" fontId="29" fillId="0" borderId="16" xfId="0" applyNumberFormat="1" applyFont="1" applyFill="1" applyBorder="1" applyAlignment="1" applyProtection="1">
      <alignment horizontal="right" wrapText="1"/>
    </xf>
    <xf numFmtId="0" fontId="31" fillId="0" borderId="15" xfId="0" applyNumberFormat="1" applyFont="1" applyFill="1" applyBorder="1" applyAlignment="1" applyProtection="1">
      <alignment wrapText="1"/>
    </xf>
    <xf numFmtId="3" fontId="29" fillId="0" borderId="34" xfId="0" applyNumberFormat="1" applyFont="1" applyBorder="1" applyAlignment="1">
      <alignment horizontal="right"/>
    </xf>
    <xf numFmtId="0" fontId="29" fillId="0" borderId="15" xfId="0" quotePrefix="1" applyFont="1" applyBorder="1" applyAlignment="1">
      <alignment horizontal="left"/>
    </xf>
    <xf numFmtId="0" fontId="29" fillId="0" borderId="15" xfId="0" applyNumberFormat="1" applyFont="1" applyFill="1" applyBorder="1" applyAlignment="1" applyProtection="1">
      <alignment wrapText="1"/>
    </xf>
    <xf numFmtId="0" fontId="31" fillId="0" borderId="15" xfId="0" applyNumberFormat="1" applyFont="1" applyFill="1" applyBorder="1" applyAlignment="1" applyProtection="1">
      <alignment horizontal="center" wrapText="1"/>
    </xf>
    <xf numFmtId="0" fontId="30" fillId="0" borderId="16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left"/>
    </xf>
    <xf numFmtId="3" fontId="18" fillId="0" borderId="12" xfId="0" applyNumberFormat="1" applyFont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/>
    <xf numFmtId="0" fontId="22" fillId="21" borderId="16" xfId="0" applyNumberFormat="1" applyFont="1" applyFill="1" applyBorder="1" applyAlignment="1" applyProtection="1">
      <alignment horizontal="left" wrapText="1"/>
    </xf>
    <xf numFmtId="0" fontId="22" fillId="21" borderId="16" xfId="0" applyNumberFormat="1" applyFont="1" applyFill="1" applyBorder="1" applyAlignment="1" applyProtection="1">
      <alignment wrapText="1"/>
    </xf>
    <xf numFmtId="3" fontId="22" fillId="21" borderId="16" xfId="0" applyNumberFormat="1" applyFont="1" applyFill="1" applyBorder="1" applyAlignment="1" applyProtection="1"/>
    <xf numFmtId="0" fontId="22" fillId="21" borderId="16" xfId="0" applyNumberFormat="1" applyFont="1" applyFill="1" applyBorder="1" applyAlignment="1" applyProtection="1"/>
    <xf numFmtId="0" fontId="22" fillId="22" borderId="16" xfId="0" applyNumberFormat="1" applyFont="1" applyFill="1" applyBorder="1" applyAlignment="1" applyProtection="1">
      <alignment horizontal="center"/>
    </xf>
    <xf numFmtId="0" fontId="22" fillId="22" borderId="16" xfId="0" applyNumberFormat="1" applyFont="1" applyFill="1" applyBorder="1" applyAlignment="1" applyProtection="1">
      <alignment wrapText="1"/>
    </xf>
    <xf numFmtId="3" fontId="22" fillId="22" borderId="16" xfId="0" applyNumberFormat="1" applyFont="1" applyFill="1" applyBorder="1" applyAlignment="1" applyProtection="1"/>
    <xf numFmtId="0" fontId="22" fillId="22" borderId="16" xfId="0" applyNumberFormat="1" applyFont="1" applyFill="1" applyBorder="1" applyAlignment="1" applyProtection="1"/>
    <xf numFmtId="0" fontId="22" fillId="23" borderId="16" xfId="0" applyNumberFormat="1" applyFont="1" applyFill="1" applyBorder="1" applyAlignment="1" applyProtection="1">
      <alignment horizontal="center"/>
    </xf>
    <xf numFmtId="0" fontId="22" fillId="23" borderId="16" xfId="0" applyNumberFormat="1" applyFont="1" applyFill="1" applyBorder="1" applyAlignment="1" applyProtection="1">
      <alignment wrapText="1"/>
    </xf>
    <xf numFmtId="3" fontId="22" fillId="23" borderId="16" xfId="0" applyNumberFormat="1" applyFont="1" applyFill="1" applyBorder="1" applyAlignment="1" applyProtection="1"/>
    <xf numFmtId="0" fontId="22" fillId="23" borderId="16" xfId="0" applyNumberFormat="1" applyFont="1" applyFill="1" applyBorder="1" applyAlignment="1" applyProtection="1"/>
    <xf numFmtId="0" fontId="20" fillId="23" borderId="16" xfId="0" applyNumberFormat="1" applyFont="1" applyFill="1" applyBorder="1" applyAlignment="1" applyProtection="1">
      <alignment horizontal="center"/>
    </xf>
    <xf numFmtId="0" fontId="20" fillId="23" borderId="16" xfId="0" applyNumberFormat="1" applyFont="1" applyFill="1" applyBorder="1" applyAlignment="1" applyProtection="1">
      <alignment wrapText="1"/>
    </xf>
    <xf numFmtId="3" fontId="20" fillId="23" borderId="16" xfId="0" applyNumberFormat="1" applyFont="1" applyFill="1" applyBorder="1" applyAlignment="1" applyProtection="1"/>
    <xf numFmtId="0" fontId="20" fillId="23" borderId="16" xfId="0" applyNumberFormat="1" applyFont="1" applyFill="1" applyBorder="1" applyAlignment="1" applyProtection="1"/>
    <xf numFmtId="0" fontId="22" fillId="24" borderId="16" xfId="0" applyNumberFormat="1" applyFont="1" applyFill="1" applyBorder="1" applyAlignment="1" applyProtection="1">
      <alignment horizontal="center"/>
    </xf>
    <xf numFmtId="0" fontId="22" fillId="24" borderId="16" xfId="0" applyNumberFormat="1" applyFont="1" applyFill="1" applyBorder="1" applyAlignment="1" applyProtection="1">
      <alignment wrapText="1"/>
    </xf>
    <xf numFmtId="3" fontId="22" fillId="24" borderId="16" xfId="0" applyNumberFormat="1" applyFont="1" applyFill="1" applyBorder="1" applyAlignment="1" applyProtection="1"/>
    <xf numFmtId="0" fontId="22" fillId="24" borderId="16" xfId="0" applyNumberFormat="1" applyFont="1" applyFill="1" applyBorder="1" applyAlignment="1" applyProtection="1"/>
    <xf numFmtId="0" fontId="20" fillId="24" borderId="16" xfId="0" applyNumberFormat="1" applyFont="1" applyFill="1" applyBorder="1" applyAlignment="1" applyProtection="1">
      <alignment horizontal="center"/>
    </xf>
    <xf numFmtId="0" fontId="20" fillId="24" borderId="16" xfId="0" applyNumberFormat="1" applyFont="1" applyFill="1" applyBorder="1" applyAlignment="1" applyProtection="1">
      <alignment wrapText="1"/>
    </xf>
    <xf numFmtId="3" fontId="20" fillId="24" borderId="16" xfId="0" applyNumberFormat="1" applyFont="1" applyFill="1" applyBorder="1" applyAlignment="1" applyProtection="1"/>
    <xf numFmtId="0" fontId="20" fillId="24" borderId="16" xfId="0" applyNumberFormat="1" applyFont="1" applyFill="1" applyBorder="1" applyAlignment="1" applyProtection="1"/>
    <xf numFmtId="0" fontId="22" fillId="25" borderId="16" xfId="0" applyNumberFormat="1" applyFont="1" applyFill="1" applyBorder="1" applyAlignment="1" applyProtection="1">
      <alignment horizontal="center"/>
    </xf>
    <xf numFmtId="0" fontId="22" fillId="25" borderId="16" xfId="0" applyNumberFormat="1" applyFont="1" applyFill="1" applyBorder="1" applyAlignment="1" applyProtection="1">
      <alignment wrapText="1"/>
    </xf>
    <xf numFmtId="3" fontId="22" fillId="25" borderId="16" xfId="0" applyNumberFormat="1" applyFont="1" applyFill="1" applyBorder="1" applyAlignment="1" applyProtection="1"/>
    <xf numFmtId="0" fontId="22" fillId="25" borderId="16" xfId="0" applyNumberFormat="1" applyFont="1" applyFill="1" applyBorder="1" applyAlignment="1" applyProtection="1"/>
    <xf numFmtId="0" fontId="20" fillId="25" borderId="16" xfId="0" applyNumberFormat="1" applyFont="1" applyFill="1" applyBorder="1" applyAlignment="1" applyProtection="1">
      <alignment horizontal="center"/>
    </xf>
    <xf numFmtId="0" fontId="20" fillId="25" borderId="16" xfId="0" applyNumberFormat="1" applyFont="1" applyFill="1" applyBorder="1" applyAlignment="1" applyProtection="1">
      <alignment wrapText="1"/>
    </xf>
    <xf numFmtId="3" fontId="20" fillId="25" borderId="16" xfId="0" applyNumberFormat="1" applyFont="1" applyFill="1" applyBorder="1" applyAlignment="1" applyProtection="1"/>
    <xf numFmtId="0" fontId="20" fillId="25" borderId="16" xfId="0" applyNumberFormat="1" applyFont="1" applyFill="1" applyBorder="1" applyAlignment="1" applyProtection="1"/>
    <xf numFmtId="164" fontId="20" fillId="23" borderId="16" xfId="42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3" fontId="22" fillId="0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/>
    <xf numFmtId="0" fontId="22" fillId="21" borderId="16" xfId="0" applyNumberFormat="1" applyFont="1" applyFill="1" applyBorder="1" applyAlignment="1" applyProtection="1">
      <alignment horizontal="left" vertical="top"/>
    </xf>
    <xf numFmtId="0" fontId="22" fillId="21" borderId="16" xfId="0" applyNumberFormat="1" applyFont="1" applyFill="1" applyBorder="1" applyAlignment="1" applyProtection="1">
      <alignment vertical="top" wrapText="1"/>
    </xf>
    <xf numFmtId="3" fontId="20" fillId="22" borderId="16" xfId="0" applyNumberFormat="1" applyFont="1" applyFill="1" applyBorder="1" applyAlignment="1" applyProtection="1"/>
    <xf numFmtId="0" fontId="20" fillId="22" borderId="16" xfId="0" applyNumberFormat="1" applyFont="1" applyFill="1" applyBorder="1" applyAlignment="1" applyProtection="1"/>
    <xf numFmtId="0" fontId="20" fillId="0" borderId="16" xfId="0" applyNumberFormat="1" applyFont="1" applyFill="1" applyBorder="1" applyAlignment="1" applyProtection="1">
      <alignment wrapText="1"/>
    </xf>
    <xf numFmtId="0" fontId="20" fillId="0" borderId="16" xfId="0" applyNumberFormat="1" applyFont="1" applyFill="1" applyBorder="1" applyAlignment="1" applyProtection="1"/>
    <xf numFmtId="0" fontId="22" fillId="26" borderId="16" xfId="0" applyNumberFormat="1" applyFont="1" applyFill="1" applyBorder="1" applyAlignment="1" applyProtection="1">
      <alignment horizontal="center"/>
    </xf>
    <xf numFmtId="0" fontId="22" fillId="26" borderId="16" xfId="0" applyNumberFormat="1" applyFont="1" applyFill="1" applyBorder="1" applyAlignment="1" applyProtection="1">
      <alignment wrapText="1"/>
    </xf>
    <xf numFmtId="3" fontId="22" fillId="26" borderId="16" xfId="0" applyNumberFormat="1" applyFont="1" applyFill="1" applyBorder="1" applyAlignment="1" applyProtection="1"/>
    <xf numFmtId="0" fontId="22" fillId="26" borderId="16" xfId="0" applyNumberFormat="1" applyFont="1" applyFill="1" applyBorder="1" applyAlignment="1" applyProtection="1"/>
    <xf numFmtId="3" fontId="36" fillId="23" borderId="16" xfId="0" applyNumberFormat="1" applyFont="1" applyFill="1" applyBorder="1" applyAlignment="1" applyProtection="1"/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/>
    <xf numFmtId="3" fontId="18" fillId="0" borderId="12" xfId="0" applyNumberFormat="1" applyFont="1" applyFill="1" applyBorder="1" applyAlignment="1">
      <alignment horizontal="center" wrapText="1"/>
    </xf>
    <xf numFmtId="3" fontId="18" fillId="0" borderId="12" xfId="0" applyNumberFormat="1" applyFont="1" applyFill="1" applyBorder="1" applyAlignment="1">
      <alignment horizontal="right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Fill="1" applyBorder="1"/>
    <xf numFmtId="3" fontId="18" fillId="0" borderId="22" xfId="0" applyNumberFormat="1" applyFont="1" applyFill="1" applyBorder="1"/>
    <xf numFmtId="3" fontId="18" fillId="0" borderId="23" xfId="0" applyNumberFormat="1" applyFont="1" applyFill="1" applyBorder="1"/>
    <xf numFmtId="0" fontId="32" fillId="0" borderId="34" xfId="0" quotePrefix="1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32" fillId="0" borderId="34" xfId="0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32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left" wrapText="1"/>
    </xf>
    <xf numFmtId="0" fontId="3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36" xfId="0" quotePrefix="1" applyNumberFormat="1" applyFont="1" applyFill="1" applyBorder="1" applyAlignment="1" applyProtection="1">
      <alignment horizontal="left" wrapText="1"/>
    </xf>
    <xf numFmtId="0" fontId="30" fillId="0" borderId="36" xfId="0" applyNumberFormat="1" applyFont="1" applyFill="1" applyBorder="1" applyAlignment="1" applyProtection="1">
      <alignment wrapText="1"/>
    </xf>
    <xf numFmtId="0" fontId="32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wrapTex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Bilješka" xfId="42" builtinId="10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Input" xfId="34" xr:uid="{00000000-0005-0000-0000-000022000000}"/>
    <cellStyle name="Linked Cell" xfId="35" xr:uid="{00000000-0005-0000-0000-000023000000}"/>
    <cellStyle name="Neutral" xfId="36" xr:uid="{00000000-0005-0000-0000-000024000000}"/>
    <cellStyle name="Normalno" xfId="0" builtinId="0"/>
    <cellStyle name="Note" xfId="37" xr:uid="{00000000-0005-0000-0000-000025000000}"/>
    <cellStyle name="Output" xfId="38" xr:uid="{00000000-0005-0000-0000-000027000000}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23" name="Line 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25" name="Line 2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127" name="Line 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sqref="A1:H1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94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68" t="s">
        <v>75</v>
      </c>
      <c r="B1" s="168"/>
      <c r="C1" s="168"/>
      <c r="D1" s="168"/>
      <c r="E1" s="168"/>
      <c r="F1" s="168"/>
      <c r="G1" s="168"/>
      <c r="H1" s="168"/>
    </row>
    <row r="2" spans="1:9" s="74" customFormat="1" ht="26.25" customHeight="1" x14ac:dyDescent="0.2">
      <c r="A2" s="168" t="s">
        <v>36</v>
      </c>
      <c r="B2" s="168"/>
      <c r="C2" s="168"/>
      <c r="D2" s="168"/>
      <c r="E2" s="168"/>
      <c r="F2" s="168"/>
      <c r="G2" s="169"/>
      <c r="H2" s="169"/>
    </row>
    <row r="3" spans="1:9" ht="25.5" customHeight="1" x14ac:dyDescent="0.2">
      <c r="A3" s="168"/>
      <c r="B3" s="168"/>
      <c r="C3" s="168"/>
      <c r="D3" s="168"/>
      <c r="E3" s="168"/>
      <c r="F3" s="168"/>
      <c r="G3" s="168"/>
      <c r="H3" s="170"/>
    </row>
    <row r="4" spans="1:9" ht="9" customHeight="1" x14ac:dyDescent="0.25">
      <c r="A4" s="75"/>
      <c r="B4" s="76"/>
      <c r="C4" s="76"/>
      <c r="D4" s="76"/>
      <c r="E4" s="76"/>
    </row>
    <row r="5" spans="1:9" ht="27.75" customHeight="1" x14ac:dyDescent="0.25">
      <c r="A5" s="77"/>
      <c r="B5" s="78"/>
      <c r="C5" s="78"/>
      <c r="D5" s="79"/>
      <c r="E5" s="80"/>
      <c r="F5" s="81" t="s">
        <v>49</v>
      </c>
      <c r="G5" s="81" t="s">
        <v>50</v>
      </c>
      <c r="H5" s="82" t="s">
        <v>51</v>
      </c>
      <c r="I5" s="83"/>
    </row>
    <row r="6" spans="1:9" ht="27.75" customHeight="1" x14ac:dyDescent="0.25">
      <c r="A6" s="166" t="s">
        <v>38</v>
      </c>
      <c r="B6" s="165"/>
      <c r="C6" s="165"/>
      <c r="D6" s="165"/>
      <c r="E6" s="167"/>
      <c r="F6" s="86">
        <v>4011000</v>
      </c>
      <c r="G6" s="85">
        <v>4150000</v>
      </c>
      <c r="H6" s="85">
        <v>4150000</v>
      </c>
      <c r="I6" s="101"/>
    </row>
    <row r="7" spans="1:9" ht="22.5" customHeight="1" x14ac:dyDescent="0.25">
      <c r="A7" s="166" t="s">
        <v>0</v>
      </c>
      <c r="B7" s="165"/>
      <c r="C7" s="165"/>
      <c r="D7" s="165"/>
      <c r="E7" s="167"/>
      <c r="F7" s="85">
        <v>4011000</v>
      </c>
      <c r="G7" s="85">
        <v>4150000</v>
      </c>
      <c r="H7" s="85">
        <v>4150000</v>
      </c>
    </row>
    <row r="8" spans="1:9" ht="22.5" customHeight="1" x14ac:dyDescent="0.25">
      <c r="A8" s="171" t="s">
        <v>40</v>
      </c>
      <c r="B8" s="167"/>
      <c r="C8" s="167"/>
      <c r="D8" s="167"/>
      <c r="E8" s="167"/>
      <c r="F8" s="85"/>
      <c r="G8" s="85"/>
      <c r="H8" s="85"/>
    </row>
    <row r="9" spans="1:9" ht="22.5" customHeight="1" x14ac:dyDescent="0.25">
      <c r="A9" s="102" t="s">
        <v>39</v>
      </c>
      <c r="B9" s="84"/>
      <c r="C9" s="84"/>
      <c r="D9" s="84"/>
      <c r="E9" s="84"/>
      <c r="F9" s="85">
        <v>4013000</v>
      </c>
      <c r="G9" s="85">
        <v>4148000</v>
      </c>
      <c r="H9" s="85">
        <v>4148000</v>
      </c>
    </row>
    <row r="10" spans="1:9" ht="22.5" customHeight="1" x14ac:dyDescent="0.25">
      <c r="A10" s="164" t="s">
        <v>1</v>
      </c>
      <c r="B10" s="165"/>
      <c r="C10" s="165"/>
      <c r="D10" s="165"/>
      <c r="E10" s="172"/>
      <c r="F10" s="86">
        <v>1113000</v>
      </c>
      <c r="G10" s="86">
        <v>1248000</v>
      </c>
      <c r="H10" s="86">
        <v>1248000</v>
      </c>
    </row>
    <row r="11" spans="1:9" ht="22.5" customHeight="1" x14ac:dyDescent="0.25">
      <c r="A11" s="171" t="s">
        <v>2</v>
      </c>
      <c r="B11" s="167"/>
      <c r="C11" s="167"/>
      <c r="D11" s="167"/>
      <c r="E11" s="167"/>
      <c r="F11" s="86">
        <v>2900000</v>
      </c>
      <c r="G11" s="86">
        <v>2900000</v>
      </c>
      <c r="H11" s="86">
        <v>2900000</v>
      </c>
    </row>
    <row r="12" spans="1:9" ht="22.5" customHeight="1" x14ac:dyDescent="0.25">
      <c r="A12" s="164" t="s">
        <v>3</v>
      </c>
      <c r="B12" s="165"/>
      <c r="C12" s="165"/>
      <c r="D12" s="165"/>
      <c r="E12" s="165"/>
      <c r="F12" s="86">
        <v>-2000</v>
      </c>
      <c r="G12" s="86">
        <v>2000</v>
      </c>
      <c r="H12" s="86">
        <v>2000</v>
      </c>
    </row>
    <row r="13" spans="1:9" ht="25.5" customHeight="1" x14ac:dyDescent="0.2">
      <c r="A13" s="168"/>
      <c r="B13" s="173"/>
      <c r="C13" s="173"/>
      <c r="D13" s="173"/>
      <c r="E13" s="173"/>
      <c r="F13" s="170"/>
      <c r="G13" s="170"/>
      <c r="H13" s="170"/>
    </row>
    <row r="14" spans="1:9" ht="27.75" customHeight="1" x14ac:dyDescent="0.25">
      <c r="A14" s="77"/>
      <c r="B14" s="78"/>
      <c r="C14" s="78"/>
      <c r="D14" s="79"/>
      <c r="E14" s="80"/>
      <c r="F14" s="81" t="s">
        <v>49</v>
      </c>
      <c r="G14" s="81" t="s">
        <v>50</v>
      </c>
      <c r="H14" s="82" t="s">
        <v>51</v>
      </c>
    </row>
    <row r="15" spans="1:9" ht="22.5" customHeight="1" x14ac:dyDescent="0.25">
      <c r="A15" s="174" t="s">
        <v>4</v>
      </c>
      <c r="B15" s="175"/>
      <c r="C15" s="175"/>
      <c r="D15" s="175"/>
      <c r="E15" s="176"/>
      <c r="F15" s="88">
        <v>-2000</v>
      </c>
      <c r="G15" s="88">
        <v>2000</v>
      </c>
      <c r="H15" s="86">
        <v>2000</v>
      </c>
    </row>
    <row r="16" spans="1:9" s="69" customFormat="1" ht="25.5" customHeight="1" x14ac:dyDescent="0.25">
      <c r="A16" s="177"/>
      <c r="B16" s="173"/>
      <c r="C16" s="173"/>
      <c r="D16" s="173"/>
      <c r="E16" s="173"/>
      <c r="F16" s="170"/>
      <c r="G16" s="170"/>
      <c r="H16" s="170"/>
    </row>
    <row r="17" spans="1:8" s="69" customFormat="1" ht="27.75" customHeight="1" x14ac:dyDescent="0.25">
      <c r="A17" s="77"/>
      <c r="B17" s="78"/>
      <c r="C17" s="78"/>
      <c r="D17" s="79"/>
      <c r="E17" s="80"/>
      <c r="F17" s="81" t="s">
        <v>52</v>
      </c>
      <c r="G17" s="81" t="s">
        <v>50</v>
      </c>
      <c r="H17" s="82" t="s">
        <v>51</v>
      </c>
    </row>
    <row r="18" spans="1:8" s="69" customFormat="1" ht="22.5" customHeight="1" x14ac:dyDescent="0.25">
      <c r="A18" s="166" t="s">
        <v>5</v>
      </c>
      <c r="B18" s="165"/>
      <c r="C18" s="165"/>
      <c r="D18" s="165"/>
      <c r="E18" s="165"/>
      <c r="F18" s="85"/>
      <c r="G18" s="85"/>
      <c r="H18" s="85"/>
    </row>
    <row r="19" spans="1:8" s="69" customFormat="1" ht="22.5" customHeight="1" x14ac:dyDescent="0.25">
      <c r="A19" s="166" t="s">
        <v>6</v>
      </c>
      <c r="B19" s="165"/>
      <c r="C19" s="165"/>
      <c r="D19" s="165"/>
      <c r="E19" s="165"/>
      <c r="F19" s="85"/>
      <c r="G19" s="85" t="s">
        <v>42</v>
      </c>
      <c r="H19" s="85"/>
    </row>
    <row r="20" spans="1:8" s="69" customFormat="1" ht="22.5" customHeight="1" x14ac:dyDescent="0.25">
      <c r="A20" s="164" t="s">
        <v>7</v>
      </c>
      <c r="B20" s="165"/>
      <c r="C20" s="165"/>
      <c r="D20" s="165"/>
      <c r="E20" s="165"/>
      <c r="F20" s="85"/>
      <c r="G20" s="85"/>
      <c r="H20" s="85"/>
    </row>
    <row r="21" spans="1:8" s="69" customFormat="1" ht="15" customHeight="1" x14ac:dyDescent="0.25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 x14ac:dyDescent="0.25">
      <c r="A22" s="164" t="s">
        <v>8</v>
      </c>
      <c r="B22" s="165"/>
      <c r="C22" s="165"/>
      <c r="D22" s="165"/>
      <c r="E22" s="165"/>
      <c r="F22" s="85" t="s">
        <v>42</v>
      </c>
      <c r="G22" s="85" t="s">
        <v>42</v>
      </c>
      <c r="H22" s="85" t="s">
        <v>42</v>
      </c>
    </row>
    <row r="23" spans="1:8" s="69" customFormat="1" ht="18" customHeight="1" x14ac:dyDescent="0.25">
      <c r="A23" s="93"/>
      <c r="B23" s="76"/>
      <c r="C23" s="76"/>
      <c r="D23" s="76"/>
      <c r="E23" s="7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8"/>
  <sheetViews>
    <sheetView topLeftCell="A19" workbookViewId="0">
      <selection activeCell="F35" sqref="F35"/>
    </sheetView>
  </sheetViews>
  <sheetFormatPr defaultColWidth="11.42578125" defaultRowHeight="12.75" x14ac:dyDescent="0.2"/>
  <cols>
    <col min="1" max="1" width="16" style="39" customWidth="1"/>
    <col min="2" max="3" width="17.5703125" style="39" customWidth="1"/>
    <col min="4" max="4" width="17.5703125" style="70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68" t="s">
        <v>9</v>
      </c>
      <c r="B1" s="168"/>
      <c r="C1" s="168"/>
      <c r="D1" s="168"/>
      <c r="E1" s="168"/>
      <c r="F1" s="168"/>
      <c r="G1" s="168"/>
      <c r="H1" s="168"/>
    </row>
    <row r="2" spans="1:8" s="1" customFormat="1" ht="13.5" thickBot="1" x14ac:dyDescent="0.25">
      <c r="A2" s="16"/>
      <c r="H2" s="17" t="s">
        <v>10</v>
      </c>
    </row>
    <row r="3" spans="1:8" s="1" customFormat="1" ht="26.25" thickBot="1" x14ac:dyDescent="0.25">
      <c r="A3" s="97" t="s">
        <v>11</v>
      </c>
      <c r="B3" s="180" t="s">
        <v>44</v>
      </c>
      <c r="C3" s="181"/>
      <c r="D3" s="181"/>
      <c r="E3" s="181"/>
      <c r="F3" s="181"/>
      <c r="G3" s="181"/>
      <c r="H3" s="182"/>
    </row>
    <row r="4" spans="1:8" s="1" customFormat="1" ht="90" thickBot="1" x14ac:dyDescent="0.25">
      <c r="A4" s="98" t="s">
        <v>12</v>
      </c>
      <c r="B4" s="18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41</v>
      </c>
      <c r="H4" s="20" t="s">
        <v>18</v>
      </c>
    </row>
    <row r="5" spans="1:8" s="1" customFormat="1" x14ac:dyDescent="0.2">
      <c r="A5" s="2">
        <v>63</v>
      </c>
      <c r="B5" s="3"/>
      <c r="C5" s="4"/>
      <c r="D5" s="5"/>
      <c r="E5" s="103">
        <v>2530000</v>
      </c>
      <c r="F5" s="6"/>
      <c r="G5" s="7"/>
      <c r="H5" s="8"/>
    </row>
    <row r="6" spans="1:8" s="1" customFormat="1" x14ac:dyDescent="0.2">
      <c r="A6" s="21">
        <v>66</v>
      </c>
      <c r="B6" s="22"/>
      <c r="C6" s="23">
        <v>10000</v>
      </c>
      <c r="D6" s="23"/>
      <c r="E6" s="23"/>
      <c r="F6" s="23">
        <v>2000</v>
      </c>
      <c r="G6" s="24"/>
      <c r="H6" s="25"/>
    </row>
    <row r="7" spans="1:8" s="1" customFormat="1" x14ac:dyDescent="0.2">
      <c r="A7" s="21">
        <v>67</v>
      </c>
      <c r="B7" s="22">
        <v>1471000</v>
      </c>
      <c r="C7" s="23"/>
      <c r="D7" s="23"/>
      <c r="E7" s="23"/>
      <c r="F7" s="23"/>
      <c r="G7" s="24"/>
      <c r="H7" s="25"/>
    </row>
    <row r="8" spans="1:8" s="1" customFormat="1" x14ac:dyDescent="0.2">
      <c r="A8" s="26"/>
      <c r="B8" s="22"/>
      <c r="C8" s="23"/>
      <c r="D8" s="23"/>
      <c r="E8" s="23"/>
      <c r="F8" s="23"/>
      <c r="G8" s="24"/>
      <c r="H8" s="25"/>
    </row>
    <row r="9" spans="1:8" s="1" customFormat="1" x14ac:dyDescent="0.2">
      <c r="A9" s="27"/>
      <c r="B9" s="22"/>
      <c r="C9" s="23"/>
      <c r="D9" s="23"/>
      <c r="E9" s="23"/>
      <c r="F9" s="23"/>
      <c r="G9" s="24"/>
      <c r="H9" s="25"/>
    </row>
    <row r="10" spans="1:8" s="1" customFormat="1" x14ac:dyDescent="0.2">
      <c r="A10" s="27"/>
      <c r="B10" s="22"/>
      <c r="C10" s="23"/>
      <c r="D10" s="23"/>
      <c r="E10" s="23"/>
      <c r="F10" s="23"/>
      <c r="G10" s="24"/>
      <c r="H10" s="25"/>
    </row>
    <row r="11" spans="1:8" s="1" customFormat="1" x14ac:dyDescent="0.2">
      <c r="A11" s="27"/>
      <c r="B11" s="22"/>
      <c r="C11" s="23"/>
      <c r="D11" s="23"/>
      <c r="E11" s="23"/>
      <c r="F11" s="23"/>
      <c r="G11" s="24"/>
      <c r="H11" s="25"/>
    </row>
    <row r="12" spans="1:8" s="1" customFormat="1" x14ac:dyDescent="0.2">
      <c r="A12" s="27"/>
      <c r="B12" s="22"/>
      <c r="C12" s="23"/>
      <c r="D12" s="23"/>
      <c r="E12" s="23"/>
      <c r="F12" s="23"/>
      <c r="G12" s="24"/>
      <c r="H12" s="25"/>
    </row>
    <row r="13" spans="1:8" s="1" customFormat="1" ht="13.5" thickBot="1" x14ac:dyDescent="0.25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 x14ac:dyDescent="0.25">
      <c r="A14" s="33" t="s">
        <v>19</v>
      </c>
      <c r="B14" s="34">
        <f>B7</f>
        <v>1471000</v>
      </c>
      <c r="C14" s="35">
        <f>+C6</f>
        <v>10000</v>
      </c>
      <c r="D14" s="36">
        <f>D5</f>
        <v>0</v>
      </c>
      <c r="E14" s="35">
        <v>2530000</v>
      </c>
      <c r="F14" s="36">
        <v>2000</v>
      </c>
      <c r="G14" s="35">
        <v>0</v>
      </c>
      <c r="H14" s="37">
        <v>0</v>
      </c>
    </row>
    <row r="15" spans="1:8" s="1" customFormat="1" ht="28.5" customHeight="1" thickBot="1" x14ac:dyDescent="0.25">
      <c r="A15" s="33" t="s">
        <v>45</v>
      </c>
      <c r="B15" s="183">
        <f>B14+C14+D14+E14+F14+G14+H14</f>
        <v>4013000</v>
      </c>
      <c r="C15" s="184"/>
      <c r="D15" s="184"/>
      <c r="E15" s="184"/>
      <c r="F15" s="184"/>
      <c r="G15" s="184"/>
      <c r="H15" s="185"/>
    </row>
    <row r="16" spans="1:8" ht="13.5" thickBot="1" x14ac:dyDescent="0.25">
      <c r="A16" s="13"/>
      <c r="B16" s="13"/>
      <c r="C16" s="13"/>
      <c r="D16" s="14"/>
      <c r="E16" s="38"/>
      <c r="H16" s="17"/>
    </row>
    <row r="17" spans="1:8" ht="24" customHeight="1" thickBot="1" x14ac:dyDescent="0.25">
      <c r="A17" s="99" t="s">
        <v>11</v>
      </c>
      <c r="B17" s="180" t="s">
        <v>46</v>
      </c>
      <c r="C17" s="181"/>
      <c r="D17" s="181"/>
      <c r="E17" s="181"/>
      <c r="F17" s="181"/>
      <c r="G17" s="181"/>
      <c r="H17" s="182"/>
    </row>
    <row r="18" spans="1:8" ht="90" thickBot="1" x14ac:dyDescent="0.25">
      <c r="A18" s="100" t="s">
        <v>12</v>
      </c>
      <c r="B18" s="153" t="s">
        <v>13</v>
      </c>
      <c r="C18" s="154" t="s">
        <v>14</v>
      </c>
      <c r="D18" s="154" t="s">
        <v>15</v>
      </c>
      <c r="E18" s="154" t="s">
        <v>16</v>
      </c>
      <c r="F18" s="154" t="s">
        <v>17</v>
      </c>
      <c r="G18" s="154" t="s">
        <v>41</v>
      </c>
      <c r="H18" s="20" t="s">
        <v>18</v>
      </c>
    </row>
    <row r="19" spans="1:8" x14ac:dyDescent="0.2">
      <c r="A19" s="2">
        <v>63</v>
      </c>
      <c r="B19" s="155"/>
      <c r="C19" s="156"/>
      <c r="D19" s="157"/>
      <c r="E19" s="158">
        <v>2585000</v>
      </c>
      <c r="F19" s="159"/>
      <c r="G19" s="160"/>
      <c r="H19" s="8"/>
    </row>
    <row r="20" spans="1:8" x14ac:dyDescent="0.2">
      <c r="A20" s="21">
        <v>66</v>
      </c>
      <c r="B20" s="161"/>
      <c r="C20" s="162">
        <v>10000</v>
      </c>
      <c r="D20" s="162"/>
      <c r="E20" s="162"/>
      <c r="F20" s="162">
        <v>6000</v>
      </c>
      <c r="G20" s="163"/>
      <c r="H20" s="25"/>
    </row>
    <row r="21" spans="1:8" x14ac:dyDescent="0.2">
      <c r="A21" s="21">
        <v>67</v>
      </c>
      <c r="B21" s="161">
        <v>1547000</v>
      </c>
      <c r="C21" s="162"/>
      <c r="D21" s="162"/>
      <c r="E21" s="162"/>
      <c r="F21" s="162"/>
      <c r="G21" s="163"/>
      <c r="H21" s="25"/>
    </row>
    <row r="22" spans="1:8" x14ac:dyDescent="0.2">
      <c r="A22" s="26"/>
      <c r="B22" s="161"/>
      <c r="C22" s="162"/>
      <c r="D22" s="162"/>
      <c r="E22" s="162"/>
      <c r="F22" s="162"/>
      <c r="G22" s="163"/>
      <c r="H22" s="25"/>
    </row>
    <row r="23" spans="1:8" x14ac:dyDescent="0.2">
      <c r="A23" s="27"/>
      <c r="B23" s="161"/>
      <c r="C23" s="162"/>
      <c r="D23" s="162"/>
      <c r="E23" s="162"/>
      <c r="F23" s="162"/>
      <c r="G23" s="163"/>
      <c r="H23" s="25"/>
    </row>
    <row r="24" spans="1:8" x14ac:dyDescent="0.2">
      <c r="A24" s="27"/>
      <c r="B24" s="161"/>
      <c r="C24" s="162"/>
      <c r="D24" s="162"/>
      <c r="E24" s="162"/>
      <c r="F24" s="162"/>
      <c r="G24" s="163"/>
      <c r="H24" s="25"/>
    </row>
    <row r="25" spans="1:8" x14ac:dyDescent="0.2">
      <c r="A25" s="27"/>
      <c r="B25" s="161"/>
      <c r="C25" s="162"/>
      <c r="D25" s="162"/>
      <c r="E25" s="162"/>
      <c r="F25" s="162"/>
      <c r="G25" s="163"/>
      <c r="H25" s="25"/>
    </row>
    <row r="26" spans="1:8" x14ac:dyDescent="0.2">
      <c r="A26" s="27"/>
      <c r="B26" s="22"/>
      <c r="C26" s="23"/>
      <c r="D26" s="23"/>
      <c r="E26" s="23"/>
      <c r="F26" s="23"/>
      <c r="G26" s="24"/>
      <c r="H26" s="25"/>
    </row>
    <row r="27" spans="1:8" ht="13.5" thickBot="1" x14ac:dyDescent="0.25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 x14ac:dyDescent="0.25">
      <c r="A28" s="33" t="s">
        <v>19</v>
      </c>
      <c r="B28" s="34">
        <f>B21</f>
        <v>1547000</v>
      </c>
      <c r="C28" s="35">
        <f>+C20</f>
        <v>10000</v>
      </c>
      <c r="D28" s="36">
        <f>D19</f>
        <v>0</v>
      </c>
      <c r="E28" s="35">
        <v>2585000</v>
      </c>
      <c r="F28" s="36">
        <f>+F20</f>
        <v>6000</v>
      </c>
      <c r="G28" s="35">
        <v>0</v>
      </c>
      <c r="H28" s="37">
        <v>0</v>
      </c>
    </row>
    <row r="29" spans="1:8" s="1" customFormat="1" ht="28.5" customHeight="1" thickBot="1" x14ac:dyDescent="0.25">
      <c r="A29" s="33" t="s">
        <v>47</v>
      </c>
      <c r="B29" s="183">
        <f>B28+C28+D28+E28+F28+G28+H28</f>
        <v>4148000</v>
      </c>
      <c r="C29" s="184"/>
      <c r="D29" s="184"/>
      <c r="E29" s="184"/>
      <c r="F29" s="184"/>
      <c r="G29" s="184"/>
      <c r="H29" s="185"/>
    </row>
    <row r="30" spans="1:8" ht="13.5" thickBot="1" x14ac:dyDescent="0.25">
      <c r="D30" s="40"/>
      <c r="E30" s="41"/>
    </row>
    <row r="31" spans="1:8" ht="26.25" thickBot="1" x14ac:dyDescent="0.25">
      <c r="A31" s="99" t="s">
        <v>11</v>
      </c>
      <c r="B31" s="180" t="s">
        <v>53</v>
      </c>
      <c r="C31" s="181"/>
      <c r="D31" s="181"/>
      <c r="E31" s="181"/>
      <c r="F31" s="181"/>
      <c r="G31" s="181"/>
      <c r="H31" s="182"/>
    </row>
    <row r="32" spans="1:8" ht="90" thickBot="1" x14ac:dyDescent="0.25">
      <c r="A32" s="100" t="s">
        <v>12</v>
      </c>
      <c r="B32" s="18" t="s">
        <v>13</v>
      </c>
      <c r="C32" s="19" t="s">
        <v>14</v>
      </c>
      <c r="D32" s="19" t="s">
        <v>15</v>
      </c>
      <c r="E32" s="19" t="s">
        <v>16</v>
      </c>
      <c r="F32" s="19" t="s">
        <v>17</v>
      </c>
      <c r="G32" s="19" t="s">
        <v>41</v>
      </c>
      <c r="H32" s="20" t="s">
        <v>18</v>
      </c>
    </row>
    <row r="33" spans="1:8" x14ac:dyDescent="0.2">
      <c r="A33" s="2">
        <v>63</v>
      </c>
      <c r="B33" s="3"/>
      <c r="C33" s="4"/>
      <c r="D33" s="5"/>
      <c r="E33" s="103">
        <v>2585000</v>
      </c>
      <c r="F33" s="6"/>
      <c r="G33" s="7"/>
      <c r="H33" s="8"/>
    </row>
    <row r="34" spans="1:8" x14ac:dyDescent="0.2">
      <c r="A34" s="21">
        <v>66</v>
      </c>
      <c r="B34" s="22"/>
      <c r="C34" s="23">
        <v>10000</v>
      </c>
      <c r="D34" s="23"/>
      <c r="E34" s="23"/>
      <c r="F34" s="23">
        <v>6000</v>
      </c>
      <c r="G34" s="24"/>
      <c r="H34" s="25"/>
    </row>
    <row r="35" spans="1:8" x14ac:dyDescent="0.2">
      <c r="A35" s="21">
        <v>67</v>
      </c>
      <c r="B35" s="22">
        <v>1547000</v>
      </c>
      <c r="C35" s="23"/>
      <c r="D35" s="23"/>
      <c r="E35" s="23"/>
      <c r="F35" s="23"/>
      <c r="G35" s="24"/>
      <c r="H35" s="25"/>
    </row>
    <row r="36" spans="1:8" x14ac:dyDescent="0.2">
      <c r="A36" s="26"/>
      <c r="B36" s="22"/>
      <c r="C36" s="23"/>
      <c r="D36" s="23"/>
      <c r="E36" s="23"/>
      <c r="F36" s="23"/>
      <c r="G36" s="24"/>
      <c r="H36" s="25"/>
    </row>
    <row r="37" spans="1:8" x14ac:dyDescent="0.2">
      <c r="A37" s="27"/>
      <c r="B37" s="22"/>
      <c r="C37" s="23"/>
      <c r="D37" s="23"/>
      <c r="E37" s="23"/>
      <c r="F37" s="23"/>
      <c r="G37" s="24"/>
      <c r="H37" s="25"/>
    </row>
    <row r="38" spans="1:8" ht="8.25" customHeight="1" x14ac:dyDescent="0.2">
      <c r="A38" s="27"/>
      <c r="B38" s="22"/>
      <c r="C38" s="23"/>
      <c r="D38" s="23"/>
      <c r="E38" s="23"/>
      <c r="F38" s="23"/>
      <c r="G38" s="24"/>
      <c r="H38" s="25"/>
    </row>
    <row r="39" spans="1:8" ht="13.5" customHeight="1" x14ac:dyDescent="0.2">
      <c r="A39" s="27"/>
      <c r="B39" s="22"/>
      <c r="C39" s="23"/>
      <c r="D39" s="23"/>
      <c r="E39" s="23"/>
      <c r="F39" s="23"/>
      <c r="G39" s="24"/>
      <c r="H39" s="25"/>
    </row>
    <row r="40" spans="1:8" ht="2.25" customHeight="1" thickBot="1" x14ac:dyDescent="0.25">
      <c r="A40" s="27"/>
      <c r="B40" s="22"/>
      <c r="C40" s="23"/>
      <c r="D40" s="23"/>
      <c r="E40" s="23"/>
      <c r="F40" s="23"/>
      <c r="G40" s="24"/>
      <c r="H40" s="25"/>
    </row>
    <row r="41" spans="1:8" ht="13.5" hidden="1" thickBot="1" x14ac:dyDescent="0.25">
      <c r="A41" s="28"/>
      <c r="B41" s="29"/>
      <c r="C41" s="30"/>
      <c r="D41" s="30"/>
      <c r="E41" s="30"/>
      <c r="F41" s="30"/>
      <c r="G41" s="31"/>
      <c r="H41" s="32"/>
    </row>
    <row r="42" spans="1:8" s="1" customFormat="1" ht="30" customHeight="1" thickBot="1" x14ac:dyDescent="0.25">
      <c r="A42" s="33" t="s">
        <v>19</v>
      </c>
      <c r="B42" s="34">
        <f>B35</f>
        <v>1547000</v>
      </c>
      <c r="C42" s="35">
        <f>+C34</f>
        <v>10000</v>
      </c>
      <c r="D42" s="36">
        <f>D33</f>
        <v>0</v>
      </c>
      <c r="E42" s="35">
        <v>2585000</v>
      </c>
      <c r="F42" s="36">
        <f>+F34</f>
        <v>6000</v>
      </c>
      <c r="G42" s="35">
        <v>0</v>
      </c>
      <c r="H42" s="37">
        <v>0</v>
      </c>
    </row>
    <row r="43" spans="1:8" s="1" customFormat="1" ht="28.5" customHeight="1" thickBot="1" x14ac:dyDescent="0.25">
      <c r="A43" s="33" t="s">
        <v>54</v>
      </c>
      <c r="B43" s="183">
        <f>B42+C42+D42+E42+F42+G42+H42</f>
        <v>4148000</v>
      </c>
      <c r="C43" s="184"/>
      <c r="D43" s="184"/>
      <c r="E43" s="184"/>
      <c r="F43" s="184"/>
      <c r="G43" s="184"/>
      <c r="H43" s="185"/>
    </row>
    <row r="44" spans="1:8" ht="13.5" customHeight="1" x14ac:dyDescent="0.2">
      <c r="C44" s="42"/>
      <c r="D44" s="40"/>
      <c r="E44" s="43"/>
    </row>
    <row r="45" spans="1:8" ht="13.5" customHeight="1" x14ac:dyDescent="0.2">
      <c r="C45" s="42"/>
      <c r="D45" s="44"/>
      <c r="E45" s="45"/>
    </row>
    <row r="46" spans="1:8" ht="13.5" customHeight="1" x14ac:dyDescent="0.2">
      <c r="D46" s="46"/>
      <c r="E46" s="47"/>
    </row>
    <row r="47" spans="1:8" ht="13.5" customHeight="1" x14ac:dyDescent="0.2">
      <c r="D47" s="48"/>
      <c r="E47" s="49"/>
    </row>
    <row r="48" spans="1:8" ht="13.5" customHeight="1" x14ac:dyDescent="0.2">
      <c r="D48" s="40"/>
      <c r="E48" s="41"/>
    </row>
    <row r="49" spans="2:5" ht="28.5" customHeight="1" x14ac:dyDescent="0.2">
      <c r="C49" s="42"/>
      <c r="D49" s="40"/>
      <c r="E49" s="50"/>
    </row>
    <row r="50" spans="2:5" ht="13.5" customHeight="1" x14ac:dyDescent="0.2">
      <c r="C50" s="42"/>
      <c r="D50" s="40"/>
      <c r="E50" s="45"/>
    </row>
    <row r="51" spans="2:5" ht="13.5" customHeight="1" x14ac:dyDescent="0.2">
      <c r="D51" s="40"/>
      <c r="E51" s="41"/>
    </row>
    <row r="52" spans="2:5" ht="13.5" customHeight="1" x14ac:dyDescent="0.2">
      <c r="D52" s="40"/>
      <c r="E52" s="49"/>
    </row>
    <row r="53" spans="2:5" ht="13.5" customHeight="1" x14ac:dyDescent="0.2">
      <c r="D53" s="40"/>
      <c r="E53" s="41"/>
    </row>
    <row r="54" spans="2:5" ht="22.5" customHeight="1" x14ac:dyDescent="0.2">
      <c r="D54" s="40"/>
      <c r="E54" s="51"/>
    </row>
    <row r="55" spans="2:5" ht="13.5" customHeight="1" x14ac:dyDescent="0.2">
      <c r="D55" s="46"/>
      <c r="E55" s="47"/>
    </row>
    <row r="56" spans="2:5" ht="13.5" customHeight="1" x14ac:dyDescent="0.2">
      <c r="B56" s="42"/>
      <c r="D56" s="46"/>
      <c r="E56" s="52"/>
    </row>
    <row r="57" spans="2:5" ht="13.5" customHeight="1" x14ac:dyDescent="0.2">
      <c r="C57" s="42"/>
      <c r="D57" s="46"/>
      <c r="E57" s="53"/>
    </row>
    <row r="58" spans="2:5" ht="13.5" customHeight="1" x14ac:dyDescent="0.2">
      <c r="C58" s="42"/>
      <c r="D58" s="48"/>
      <c r="E58" s="45"/>
    </row>
    <row r="59" spans="2:5" ht="13.5" customHeight="1" x14ac:dyDescent="0.2">
      <c r="D59" s="40"/>
      <c r="E59" s="41"/>
    </row>
    <row r="60" spans="2:5" ht="13.5" customHeight="1" x14ac:dyDescent="0.2">
      <c r="B60" s="42"/>
      <c r="D60" s="40"/>
      <c r="E60" s="43"/>
    </row>
    <row r="61" spans="2:5" ht="13.5" customHeight="1" x14ac:dyDescent="0.2">
      <c r="C61" s="42"/>
      <c r="D61" s="40"/>
      <c r="E61" s="52"/>
    </row>
    <row r="62" spans="2:5" ht="13.5" customHeight="1" x14ac:dyDescent="0.2">
      <c r="C62" s="42"/>
      <c r="D62" s="48"/>
      <c r="E62" s="45"/>
    </row>
    <row r="63" spans="2:5" ht="13.5" customHeight="1" x14ac:dyDescent="0.2">
      <c r="D63" s="46"/>
      <c r="E63" s="41"/>
    </row>
    <row r="64" spans="2:5" ht="13.5" customHeight="1" x14ac:dyDescent="0.2">
      <c r="C64" s="42"/>
      <c r="D64" s="46"/>
      <c r="E64" s="52"/>
    </row>
    <row r="65" spans="1:5" ht="22.5" customHeight="1" x14ac:dyDescent="0.2">
      <c r="D65" s="48"/>
      <c r="E65" s="51"/>
    </row>
    <row r="66" spans="1:5" ht="13.5" customHeight="1" x14ac:dyDescent="0.2">
      <c r="D66" s="40"/>
      <c r="E66" s="41"/>
    </row>
    <row r="67" spans="1:5" ht="13.5" customHeight="1" x14ac:dyDescent="0.2">
      <c r="D67" s="48"/>
      <c r="E67" s="45"/>
    </row>
    <row r="68" spans="1:5" ht="13.5" customHeight="1" x14ac:dyDescent="0.2">
      <c r="D68" s="40"/>
      <c r="E68" s="41"/>
    </row>
    <row r="69" spans="1:5" ht="13.5" customHeight="1" x14ac:dyDescent="0.2">
      <c r="D69" s="40"/>
      <c r="E69" s="41"/>
    </row>
    <row r="70" spans="1:5" ht="13.5" customHeight="1" x14ac:dyDescent="0.2">
      <c r="A70" s="42"/>
      <c r="D70" s="54"/>
      <c r="E70" s="52"/>
    </row>
    <row r="71" spans="1:5" ht="13.5" customHeight="1" x14ac:dyDescent="0.2">
      <c r="B71" s="42"/>
      <c r="C71" s="42"/>
      <c r="D71" s="55"/>
      <c r="E71" s="52"/>
    </row>
    <row r="72" spans="1:5" ht="13.5" customHeight="1" x14ac:dyDescent="0.2">
      <c r="B72" s="42"/>
      <c r="C72" s="42"/>
      <c r="D72" s="55"/>
      <c r="E72" s="43"/>
    </row>
    <row r="73" spans="1:5" ht="13.5" customHeight="1" x14ac:dyDescent="0.2">
      <c r="B73" s="42"/>
      <c r="C73" s="42"/>
      <c r="D73" s="48"/>
      <c r="E73" s="49"/>
    </row>
    <row r="74" spans="1:5" x14ac:dyDescent="0.2">
      <c r="D74" s="40"/>
      <c r="E74" s="41"/>
    </row>
    <row r="75" spans="1:5" x14ac:dyDescent="0.2">
      <c r="B75" s="42"/>
      <c r="D75" s="40"/>
      <c r="E75" s="52"/>
    </row>
    <row r="76" spans="1:5" x14ac:dyDescent="0.2">
      <c r="C76" s="42"/>
      <c r="D76" s="40"/>
      <c r="E76" s="43"/>
    </row>
    <row r="77" spans="1:5" x14ac:dyDescent="0.2">
      <c r="C77" s="42"/>
      <c r="D77" s="48"/>
      <c r="E77" s="45"/>
    </row>
    <row r="78" spans="1:5" x14ac:dyDescent="0.2">
      <c r="D78" s="40"/>
      <c r="E78" s="41"/>
    </row>
    <row r="79" spans="1:5" x14ac:dyDescent="0.2">
      <c r="D79" s="40"/>
      <c r="E79" s="41"/>
    </row>
    <row r="80" spans="1:5" x14ac:dyDescent="0.2">
      <c r="D80" s="56"/>
      <c r="E80" s="57"/>
    </row>
    <row r="81" spans="1:5" x14ac:dyDescent="0.2">
      <c r="D81" s="40"/>
      <c r="E81" s="41"/>
    </row>
    <row r="82" spans="1:5" x14ac:dyDescent="0.2">
      <c r="D82" s="40"/>
      <c r="E82" s="41"/>
    </row>
    <row r="83" spans="1:5" x14ac:dyDescent="0.2">
      <c r="D83" s="40"/>
      <c r="E83" s="41"/>
    </row>
    <row r="84" spans="1:5" x14ac:dyDescent="0.2">
      <c r="D84" s="48"/>
      <c r="E84" s="45"/>
    </row>
    <row r="85" spans="1:5" x14ac:dyDescent="0.2">
      <c r="D85" s="40"/>
      <c r="E85" s="41"/>
    </row>
    <row r="86" spans="1:5" x14ac:dyDescent="0.2">
      <c r="D86" s="48"/>
      <c r="E86" s="45"/>
    </row>
    <row r="87" spans="1:5" x14ac:dyDescent="0.2">
      <c r="D87" s="40"/>
      <c r="E87" s="41"/>
    </row>
    <row r="88" spans="1:5" x14ac:dyDescent="0.2">
      <c r="D88" s="40"/>
      <c r="E88" s="41"/>
    </row>
    <row r="89" spans="1:5" x14ac:dyDescent="0.2">
      <c r="D89" s="40"/>
      <c r="E89" s="41"/>
    </row>
    <row r="90" spans="1:5" x14ac:dyDescent="0.2">
      <c r="D90" s="40"/>
      <c r="E90" s="41"/>
    </row>
    <row r="91" spans="1:5" ht="28.5" customHeight="1" x14ac:dyDescent="0.2">
      <c r="A91" s="58"/>
      <c r="B91" s="58"/>
      <c r="C91" s="58"/>
      <c r="D91" s="59"/>
      <c r="E91" s="60"/>
    </row>
    <row r="92" spans="1:5" x14ac:dyDescent="0.2">
      <c r="C92" s="42"/>
      <c r="D92" s="40"/>
      <c r="E92" s="43"/>
    </row>
    <row r="93" spans="1:5" x14ac:dyDescent="0.2">
      <c r="D93" s="61"/>
      <c r="E93" s="62"/>
    </row>
    <row r="94" spans="1:5" x14ac:dyDescent="0.2">
      <c r="D94" s="40"/>
      <c r="E94" s="41"/>
    </row>
    <row r="95" spans="1:5" x14ac:dyDescent="0.2">
      <c r="D95" s="56"/>
      <c r="E95" s="57"/>
    </row>
    <row r="96" spans="1:5" x14ac:dyDescent="0.2">
      <c r="D96" s="56"/>
      <c r="E96" s="57"/>
    </row>
    <row r="97" spans="3:5" x14ac:dyDescent="0.2">
      <c r="D97" s="40"/>
      <c r="E97" s="41"/>
    </row>
    <row r="98" spans="3:5" x14ac:dyDescent="0.2">
      <c r="D98" s="48"/>
      <c r="E98" s="45"/>
    </row>
    <row r="99" spans="3:5" x14ac:dyDescent="0.2">
      <c r="D99" s="40"/>
      <c r="E99" s="41"/>
    </row>
    <row r="100" spans="3:5" x14ac:dyDescent="0.2">
      <c r="D100" s="40"/>
      <c r="E100" s="41"/>
    </row>
    <row r="101" spans="3:5" x14ac:dyDescent="0.2">
      <c r="D101" s="48"/>
      <c r="E101" s="45"/>
    </row>
    <row r="102" spans="3:5" x14ac:dyDescent="0.2">
      <c r="D102" s="40"/>
      <c r="E102" s="41"/>
    </row>
    <row r="103" spans="3:5" x14ac:dyDescent="0.2">
      <c r="D103" s="56"/>
      <c r="E103" s="57"/>
    </row>
    <row r="104" spans="3:5" x14ac:dyDescent="0.2">
      <c r="D104" s="48"/>
      <c r="E104" s="62"/>
    </row>
    <row r="105" spans="3:5" x14ac:dyDescent="0.2">
      <c r="D105" s="46"/>
      <c r="E105" s="57"/>
    </row>
    <row r="106" spans="3:5" x14ac:dyDescent="0.2">
      <c r="D106" s="48"/>
      <c r="E106" s="45"/>
    </row>
    <row r="107" spans="3:5" x14ac:dyDescent="0.2">
      <c r="D107" s="40"/>
      <c r="E107" s="41"/>
    </row>
    <row r="108" spans="3:5" x14ac:dyDescent="0.2">
      <c r="C108" s="42"/>
      <c r="D108" s="40"/>
      <c r="E108" s="43"/>
    </row>
    <row r="109" spans="3:5" x14ac:dyDescent="0.2">
      <c r="D109" s="46"/>
      <c r="E109" s="45"/>
    </row>
    <row r="110" spans="3:5" x14ac:dyDescent="0.2">
      <c r="D110" s="46"/>
      <c r="E110" s="57"/>
    </row>
    <row r="111" spans="3:5" x14ac:dyDescent="0.2">
      <c r="C111" s="42"/>
      <c r="D111" s="46"/>
      <c r="E111" s="63"/>
    </row>
    <row r="112" spans="3:5" x14ac:dyDescent="0.2">
      <c r="C112" s="42"/>
      <c r="D112" s="48"/>
      <c r="E112" s="49"/>
    </row>
    <row r="113" spans="1:5" x14ac:dyDescent="0.2">
      <c r="D113" s="40"/>
      <c r="E113" s="41"/>
    </row>
    <row r="114" spans="1:5" x14ac:dyDescent="0.2">
      <c r="D114" s="61"/>
      <c r="E114" s="64"/>
    </row>
    <row r="115" spans="1:5" ht="11.25" customHeight="1" x14ac:dyDescent="0.2">
      <c r="D115" s="56"/>
      <c r="E115" s="57"/>
    </row>
    <row r="116" spans="1:5" ht="24" customHeight="1" x14ac:dyDescent="0.2">
      <c r="B116" s="42"/>
      <c r="D116" s="56"/>
      <c r="E116" s="65"/>
    </row>
    <row r="117" spans="1:5" ht="15" customHeight="1" x14ac:dyDescent="0.2">
      <c r="C117" s="42"/>
      <c r="D117" s="56"/>
      <c r="E117" s="65"/>
    </row>
    <row r="118" spans="1:5" ht="11.25" customHeight="1" x14ac:dyDescent="0.2">
      <c r="D118" s="61"/>
      <c r="E118" s="62"/>
    </row>
    <row r="119" spans="1:5" x14ac:dyDescent="0.2">
      <c r="D119" s="56"/>
      <c r="E119" s="57"/>
    </row>
    <row r="120" spans="1:5" ht="13.5" customHeight="1" x14ac:dyDescent="0.2">
      <c r="B120" s="42"/>
      <c r="D120" s="56"/>
      <c r="E120" s="66"/>
    </row>
    <row r="121" spans="1:5" ht="12.75" customHeight="1" x14ac:dyDescent="0.2">
      <c r="C121" s="42"/>
      <c r="D121" s="56"/>
      <c r="E121" s="43"/>
    </row>
    <row r="122" spans="1:5" ht="12.75" customHeight="1" x14ac:dyDescent="0.2">
      <c r="C122" s="42"/>
      <c r="D122" s="48"/>
      <c r="E122" s="49"/>
    </row>
    <row r="123" spans="1:5" x14ac:dyDescent="0.2">
      <c r="D123" s="40"/>
      <c r="E123" s="41"/>
    </row>
    <row r="124" spans="1:5" x14ac:dyDescent="0.2">
      <c r="C124" s="42"/>
      <c r="D124" s="40"/>
      <c r="E124" s="63"/>
    </row>
    <row r="125" spans="1:5" x14ac:dyDescent="0.2">
      <c r="D125" s="61"/>
      <c r="E125" s="62"/>
    </row>
    <row r="126" spans="1:5" x14ac:dyDescent="0.2">
      <c r="D126" s="56"/>
      <c r="E126" s="57"/>
    </row>
    <row r="127" spans="1:5" x14ac:dyDescent="0.2">
      <c r="D127" s="40"/>
      <c r="E127" s="41"/>
    </row>
    <row r="128" spans="1:5" ht="19.5" customHeight="1" x14ac:dyDescent="0.2">
      <c r="A128" s="67"/>
      <c r="B128" s="13"/>
      <c r="C128" s="13"/>
      <c r="D128" s="13"/>
      <c r="E128" s="52"/>
    </row>
    <row r="129" spans="1:5" ht="15" customHeight="1" x14ac:dyDescent="0.2">
      <c r="A129" s="42"/>
      <c r="D129" s="54"/>
      <c r="E129" s="52"/>
    </row>
    <row r="130" spans="1:5" x14ac:dyDescent="0.2">
      <c r="A130" s="42"/>
      <c r="B130" s="42"/>
      <c r="D130" s="54"/>
      <c r="E130" s="43"/>
    </row>
    <row r="131" spans="1:5" x14ac:dyDescent="0.2">
      <c r="C131" s="42"/>
      <c r="D131" s="40"/>
      <c r="E131" s="52"/>
    </row>
    <row r="132" spans="1:5" x14ac:dyDescent="0.2">
      <c r="D132" s="44"/>
      <c r="E132" s="45"/>
    </row>
    <row r="133" spans="1:5" x14ac:dyDescent="0.2">
      <c r="B133" s="42"/>
      <c r="D133" s="40"/>
      <c r="E133" s="43"/>
    </row>
    <row r="134" spans="1:5" x14ac:dyDescent="0.2">
      <c r="C134" s="42"/>
      <c r="D134" s="40"/>
      <c r="E134" s="43"/>
    </row>
    <row r="135" spans="1:5" x14ac:dyDescent="0.2">
      <c r="D135" s="48"/>
      <c r="E135" s="49"/>
    </row>
    <row r="136" spans="1:5" ht="22.5" customHeight="1" x14ac:dyDescent="0.2">
      <c r="C136" s="42"/>
      <c r="D136" s="40"/>
      <c r="E136" s="50"/>
    </row>
    <row r="137" spans="1:5" x14ac:dyDescent="0.2">
      <c r="D137" s="40"/>
      <c r="E137" s="49"/>
    </row>
    <row r="138" spans="1:5" x14ac:dyDescent="0.2">
      <c r="B138" s="42"/>
      <c r="D138" s="46"/>
      <c r="E138" s="52"/>
    </row>
    <row r="139" spans="1:5" x14ac:dyDescent="0.2">
      <c r="C139" s="42"/>
      <c r="D139" s="46"/>
      <c r="E139" s="53"/>
    </row>
    <row r="140" spans="1:5" x14ac:dyDescent="0.2">
      <c r="D140" s="48"/>
      <c r="E140" s="45"/>
    </row>
    <row r="141" spans="1:5" ht="13.5" customHeight="1" x14ac:dyDescent="0.2">
      <c r="A141" s="42"/>
      <c r="D141" s="54"/>
      <c r="E141" s="52"/>
    </row>
    <row r="142" spans="1:5" ht="13.5" customHeight="1" x14ac:dyDescent="0.2">
      <c r="B142" s="42"/>
      <c r="D142" s="40"/>
      <c r="E142" s="52"/>
    </row>
    <row r="143" spans="1:5" ht="13.5" customHeight="1" x14ac:dyDescent="0.2">
      <c r="C143" s="42"/>
      <c r="D143" s="40"/>
      <c r="E143" s="43"/>
    </row>
    <row r="144" spans="1:5" x14ac:dyDescent="0.2">
      <c r="C144" s="42"/>
      <c r="D144" s="48"/>
      <c r="E144" s="45"/>
    </row>
    <row r="145" spans="1:5" x14ac:dyDescent="0.2">
      <c r="C145" s="42"/>
      <c r="D145" s="40"/>
      <c r="E145" s="43"/>
    </row>
    <row r="146" spans="1:5" x14ac:dyDescent="0.2">
      <c r="D146" s="61"/>
      <c r="E146" s="62"/>
    </row>
    <row r="147" spans="1:5" x14ac:dyDescent="0.2">
      <c r="C147" s="42"/>
      <c r="D147" s="46"/>
      <c r="E147" s="63"/>
    </row>
    <row r="148" spans="1:5" x14ac:dyDescent="0.2">
      <c r="C148" s="42"/>
      <c r="D148" s="48"/>
      <c r="E148" s="49"/>
    </row>
    <row r="149" spans="1:5" x14ac:dyDescent="0.2">
      <c r="D149" s="61"/>
      <c r="E149" s="68"/>
    </row>
    <row r="150" spans="1:5" x14ac:dyDescent="0.2">
      <c r="B150" s="42"/>
      <c r="D150" s="56"/>
      <c r="E150" s="66"/>
    </row>
    <row r="151" spans="1:5" x14ac:dyDescent="0.2">
      <c r="C151" s="42"/>
      <c r="D151" s="56"/>
      <c r="E151" s="43"/>
    </row>
    <row r="152" spans="1:5" x14ac:dyDescent="0.2">
      <c r="C152" s="42"/>
      <c r="D152" s="48"/>
      <c r="E152" s="49"/>
    </row>
    <row r="153" spans="1:5" x14ac:dyDescent="0.2">
      <c r="C153" s="42"/>
      <c r="D153" s="48"/>
      <c r="E153" s="49"/>
    </row>
    <row r="154" spans="1:5" x14ac:dyDescent="0.2">
      <c r="D154" s="40"/>
      <c r="E154" s="41"/>
    </row>
    <row r="155" spans="1:5" s="69" customFormat="1" ht="18" customHeight="1" x14ac:dyDescent="0.25">
      <c r="A155" s="178"/>
      <c r="B155" s="179"/>
      <c r="C155" s="179"/>
      <c r="D155" s="179"/>
      <c r="E155" s="179"/>
    </row>
    <row r="156" spans="1:5" ht="28.5" customHeight="1" x14ac:dyDescent="0.2">
      <c r="A156" s="58"/>
      <c r="B156" s="58"/>
      <c r="C156" s="58"/>
      <c r="D156" s="59"/>
      <c r="E156" s="60"/>
    </row>
    <row r="158" spans="1:5" ht="15.75" x14ac:dyDescent="0.2">
      <c r="A158" s="71"/>
      <c r="B158" s="42"/>
      <c r="C158" s="42"/>
      <c r="D158" s="72"/>
      <c r="E158" s="12"/>
    </row>
    <row r="159" spans="1:5" x14ac:dyDescent="0.2">
      <c r="A159" s="42"/>
      <c r="B159" s="42"/>
      <c r="C159" s="42"/>
      <c r="D159" s="72"/>
      <c r="E159" s="12"/>
    </row>
    <row r="160" spans="1:5" ht="17.25" customHeight="1" x14ac:dyDescent="0.2">
      <c r="A160" s="42"/>
      <c r="B160" s="42"/>
      <c r="C160" s="42"/>
      <c r="D160" s="72"/>
      <c r="E160" s="12"/>
    </row>
    <row r="161" spans="1:5" ht="13.5" customHeight="1" x14ac:dyDescent="0.2">
      <c r="A161" s="42"/>
      <c r="B161" s="42"/>
      <c r="C161" s="42"/>
      <c r="D161" s="72"/>
      <c r="E161" s="12"/>
    </row>
    <row r="162" spans="1:5" x14ac:dyDescent="0.2">
      <c r="A162" s="42"/>
      <c r="B162" s="42"/>
      <c r="C162" s="42"/>
      <c r="D162" s="72"/>
      <c r="E162" s="12"/>
    </row>
    <row r="163" spans="1:5" x14ac:dyDescent="0.2">
      <c r="A163" s="42"/>
      <c r="B163" s="42"/>
      <c r="C163" s="42"/>
    </row>
    <row r="164" spans="1:5" x14ac:dyDescent="0.2">
      <c r="A164" s="42"/>
      <c r="B164" s="42"/>
      <c r="C164" s="42"/>
      <c r="D164" s="72"/>
      <c r="E164" s="12"/>
    </row>
    <row r="165" spans="1:5" x14ac:dyDescent="0.2">
      <c r="A165" s="42"/>
      <c r="B165" s="42"/>
      <c r="C165" s="42"/>
      <c r="D165" s="72"/>
      <c r="E165" s="73"/>
    </row>
    <row r="166" spans="1:5" x14ac:dyDescent="0.2">
      <c r="A166" s="42"/>
      <c r="B166" s="42"/>
      <c r="C166" s="42"/>
      <c r="D166" s="72"/>
      <c r="E166" s="12"/>
    </row>
    <row r="167" spans="1:5" ht="22.5" customHeight="1" x14ac:dyDescent="0.2">
      <c r="A167" s="42"/>
      <c r="B167" s="42"/>
      <c r="C167" s="42"/>
      <c r="D167" s="72"/>
      <c r="E167" s="50"/>
    </row>
    <row r="168" spans="1:5" ht="22.5" customHeight="1" x14ac:dyDescent="0.2">
      <c r="D168" s="48"/>
      <c r="E168" s="51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abSelected="1" workbookViewId="0">
      <selection activeCell="B48" sqref="B48"/>
    </sheetView>
  </sheetViews>
  <sheetFormatPr defaultRowHeight="12.75" x14ac:dyDescent="0.2"/>
  <cols>
    <col min="1" max="1" width="11.42578125" bestFit="1" customWidth="1"/>
    <col min="2" max="2" width="34.42578125" customWidth="1"/>
    <col min="3" max="3" width="14.28515625" customWidth="1"/>
    <col min="4" max="4" width="11.42578125" bestFit="1" customWidth="1"/>
    <col min="5" max="5" width="12.42578125" bestFit="1" customWidth="1"/>
    <col min="6" max="6" width="10.28515625" customWidth="1"/>
    <col min="7" max="7" width="10.42578125" customWidth="1"/>
    <col min="8" max="8" width="7.5703125" bestFit="1" customWidth="1"/>
    <col min="9" max="9" width="14.28515625" customWidth="1"/>
    <col min="10" max="10" width="10" bestFit="1" customWidth="1"/>
    <col min="11" max="12" width="12.28515625" bestFit="1" customWidth="1"/>
  </cols>
  <sheetData>
    <row r="1" spans="1:12" ht="18" x14ac:dyDescent="0.2">
      <c r="A1" s="186" t="s">
        <v>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67.5" x14ac:dyDescent="0.2">
      <c r="A2" s="10" t="s">
        <v>21</v>
      </c>
      <c r="B2" s="96" t="s">
        <v>22</v>
      </c>
      <c r="C2" s="11" t="s">
        <v>56</v>
      </c>
      <c r="D2" s="96" t="s">
        <v>13</v>
      </c>
      <c r="E2" s="96" t="s">
        <v>14</v>
      </c>
      <c r="F2" s="96" t="s">
        <v>57</v>
      </c>
      <c r="G2" s="96" t="s">
        <v>16</v>
      </c>
      <c r="H2" s="96" t="s">
        <v>23</v>
      </c>
      <c r="I2" s="96" t="s">
        <v>58</v>
      </c>
      <c r="J2" s="96" t="s">
        <v>18</v>
      </c>
      <c r="K2" s="11" t="s">
        <v>48</v>
      </c>
      <c r="L2" s="11" t="s">
        <v>55</v>
      </c>
    </row>
    <row r="3" spans="1:12" x14ac:dyDescent="0.2">
      <c r="A3" s="95"/>
      <c r="B3" s="15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">
      <c r="A4" s="187" t="s">
        <v>37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ht="15" x14ac:dyDescent="0.25">
      <c r="A5" s="188" t="s">
        <v>70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ht="38.25" x14ac:dyDescent="0.2">
      <c r="A6" s="105" t="s">
        <v>71</v>
      </c>
      <c r="B6" s="106" t="s">
        <v>59</v>
      </c>
      <c r="C6" s="107">
        <f>C7+C20</f>
        <v>841000</v>
      </c>
      <c r="D6" s="107">
        <f>D7+D20</f>
        <v>831000</v>
      </c>
      <c r="E6" s="107">
        <f>E7+E20</f>
        <v>0</v>
      </c>
      <c r="F6" s="107">
        <f>F7+F20</f>
        <v>0</v>
      </c>
      <c r="G6" s="107">
        <f>G7+G20</f>
        <v>10000</v>
      </c>
      <c r="H6" s="108"/>
      <c r="I6" s="108"/>
      <c r="J6" s="108"/>
      <c r="K6" s="107">
        <f>K7+K20</f>
        <v>887000</v>
      </c>
      <c r="L6" s="107">
        <f>L7+L20</f>
        <v>887000</v>
      </c>
    </row>
    <row r="7" spans="1:12" x14ac:dyDescent="0.2">
      <c r="A7" s="109">
        <v>3</v>
      </c>
      <c r="B7" s="110" t="s">
        <v>24</v>
      </c>
      <c r="C7" s="111">
        <f>SUM(D7:G7)</f>
        <v>806000</v>
      </c>
      <c r="D7" s="111">
        <f>D8+D12+D18</f>
        <v>796000</v>
      </c>
      <c r="E7" s="111">
        <f>E8+E12+E18</f>
        <v>0</v>
      </c>
      <c r="F7" s="111">
        <f>F8+F12+F18</f>
        <v>0</v>
      </c>
      <c r="G7" s="111">
        <f>G8+G12+G18</f>
        <v>10000</v>
      </c>
      <c r="H7" s="112"/>
      <c r="I7" s="112"/>
      <c r="J7" s="112"/>
      <c r="K7" s="111">
        <f>K12+K8</f>
        <v>887000</v>
      </c>
      <c r="L7" s="111">
        <f>L12+L8</f>
        <v>887000</v>
      </c>
    </row>
    <row r="8" spans="1:12" x14ac:dyDescent="0.2">
      <c r="A8" s="113">
        <v>31</v>
      </c>
      <c r="B8" s="114" t="s">
        <v>25</v>
      </c>
      <c r="C8" s="115">
        <f>SUM(C9:C11)</f>
        <v>620000</v>
      </c>
      <c r="D8" s="115">
        <f>SUM(D9:D11)</f>
        <v>620000</v>
      </c>
      <c r="E8" s="116"/>
      <c r="F8" s="116"/>
      <c r="G8" s="116"/>
      <c r="H8" s="116"/>
      <c r="I8" s="116"/>
      <c r="J8" s="116"/>
      <c r="K8" s="115">
        <v>620000</v>
      </c>
      <c r="L8" s="115">
        <v>620000</v>
      </c>
    </row>
    <row r="9" spans="1:12" x14ac:dyDescent="0.2">
      <c r="A9" s="117">
        <v>311</v>
      </c>
      <c r="B9" s="118" t="s">
        <v>26</v>
      </c>
      <c r="C9" s="119">
        <v>415000</v>
      </c>
      <c r="D9" s="119">
        <v>415000</v>
      </c>
      <c r="E9" s="120"/>
      <c r="F9" s="120"/>
      <c r="G9" s="120"/>
      <c r="H9" s="120"/>
      <c r="I9" s="120"/>
      <c r="J9" s="120"/>
      <c r="K9" s="120"/>
      <c r="L9" s="120"/>
    </row>
    <row r="10" spans="1:12" x14ac:dyDescent="0.2">
      <c r="A10" s="117">
        <v>312</v>
      </c>
      <c r="B10" s="118" t="s">
        <v>27</v>
      </c>
      <c r="C10" s="119">
        <v>140000</v>
      </c>
      <c r="D10" s="119">
        <v>140000</v>
      </c>
      <c r="E10" s="120"/>
      <c r="F10" s="120"/>
      <c r="G10" s="120"/>
      <c r="H10" s="120"/>
      <c r="I10" s="120"/>
      <c r="J10" s="120"/>
      <c r="K10" s="120"/>
      <c r="L10" s="120"/>
    </row>
    <row r="11" spans="1:12" x14ac:dyDescent="0.2">
      <c r="A11" s="117">
        <v>313</v>
      </c>
      <c r="B11" s="118" t="s">
        <v>28</v>
      </c>
      <c r="C11" s="119">
        <v>65000</v>
      </c>
      <c r="D11" s="119">
        <v>65000</v>
      </c>
      <c r="E11" s="120"/>
      <c r="F11" s="120"/>
      <c r="G11" s="120"/>
      <c r="H11" s="120"/>
      <c r="I11" s="120"/>
      <c r="J11" s="120"/>
      <c r="K11" s="120"/>
      <c r="L11" s="120"/>
    </row>
    <row r="12" spans="1:12" x14ac:dyDescent="0.2">
      <c r="A12" s="121">
        <v>32</v>
      </c>
      <c r="B12" s="122" t="s">
        <v>29</v>
      </c>
      <c r="C12" s="123">
        <f>SUM(D12:G12)</f>
        <v>186000</v>
      </c>
      <c r="D12" s="123">
        <f>SUM(D13:D17)</f>
        <v>176000</v>
      </c>
      <c r="E12" s="123"/>
      <c r="F12" s="123">
        <f>SUM(F13:F17)</f>
        <v>0</v>
      </c>
      <c r="G12" s="123">
        <f>SUM(G13:G17)</f>
        <v>10000</v>
      </c>
      <c r="H12" s="124"/>
      <c r="I12" s="124"/>
      <c r="J12" s="124"/>
      <c r="K12" s="123">
        <v>267000</v>
      </c>
      <c r="L12" s="123">
        <v>267000</v>
      </c>
    </row>
    <row r="13" spans="1:12" x14ac:dyDescent="0.2">
      <c r="A13" s="125">
        <v>321</v>
      </c>
      <c r="B13" s="126" t="s">
        <v>30</v>
      </c>
      <c r="C13" s="127"/>
      <c r="D13" s="127">
        <v>22000</v>
      </c>
      <c r="E13" s="128"/>
      <c r="F13" s="127"/>
      <c r="G13" s="128"/>
      <c r="H13" s="128"/>
      <c r="I13" s="128"/>
      <c r="J13" s="128"/>
      <c r="K13" s="128"/>
      <c r="L13" s="128"/>
    </row>
    <row r="14" spans="1:12" x14ac:dyDescent="0.2">
      <c r="A14" s="125">
        <v>322</v>
      </c>
      <c r="B14" s="126" t="s">
        <v>31</v>
      </c>
      <c r="C14" s="127"/>
      <c r="D14" s="127">
        <v>43000</v>
      </c>
      <c r="E14" s="127"/>
      <c r="F14" s="127"/>
      <c r="G14" s="128"/>
      <c r="H14" s="128"/>
      <c r="I14" s="128"/>
      <c r="J14" s="128"/>
      <c r="K14" s="128"/>
      <c r="L14" s="128"/>
    </row>
    <row r="15" spans="1:12" x14ac:dyDescent="0.2">
      <c r="A15" s="125">
        <v>323</v>
      </c>
      <c r="B15" s="126" t="s">
        <v>32</v>
      </c>
      <c r="C15" s="127"/>
      <c r="D15" s="127">
        <v>93000</v>
      </c>
      <c r="E15" s="127"/>
      <c r="F15" s="127"/>
      <c r="G15" s="128"/>
      <c r="H15" s="128"/>
      <c r="I15" s="128"/>
      <c r="J15" s="128"/>
      <c r="K15" s="128"/>
      <c r="L15" s="128"/>
    </row>
    <row r="16" spans="1:12" ht="25.5" x14ac:dyDescent="0.2">
      <c r="A16" s="125">
        <v>324</v>
      </c>
      <c r="B16" s="126" t="s">
        <v>60</v>
      </c>
      <c r="C16" s="127"/>
      <c r="D16" s="127">
        <v>2000</v>
      </c>
      <c r="E16" s="127"/>
      <c r="F16" s="127"/>
      <c r="G16" s="127">
        <v>10000</v>
      </c>
      <c r="H16" s="128"/>
      <c r="I16" s="128"/>
      <c r="J16" s="128"/>
      <c r="K16" s="128"/>
      <c r="L16" s="128"/>
    </row>
    <row r="17" spans="1:12" x14ac:dyDescent="0.2">
      <c r="A17" s="125">
        <v>329</v>
      </c>
      <c r="B17" s="126" t="s">
        <v>33</v>
      </c>
      <c r="C17" s="127"/>
      <c r="D17" s="127">
        <v>16000</v>
      </c>
      <c r="E17" s="127"/>
      <c r="F17" s="128"/>
      <c r="G17" s="128"/>
      <c r="H17" s="128"/>
      <c r="I17" s="128"/>
      <c r="J17" s="128"/>
      <c r="K17" s="128"/>
      <c r="L17" s="128"/>
    </row>
    <row r="18" spans="1:12" x14ac:dyDescent="0.2">
      <c r="A18" s="129">
        <v>34</v>
      </c>
      <c r="B18" s="130" t="s">
        <v>61</v>
      </c>
      <c r="C18" s="131">
        <f t="shared" ref="C18:C20" si="0">SUM(D18:L18)</f>
        <v>0</v>
      </c>
      <c r="D18" s="131">
        <f>D19</f>
        <v>0</v>
      </c>
      <c r="E18" s="132"/>
      <c r="F18" s="132"/>
      <c r="G18" s="132"/>
      <c r="H18" s="132"/>
      <c r="I18" s="132"/>
      <c r="J18" s="132"/>
      <c r="K18" s="131"/>
      <c r="L18" s="131"/>
    </row>
    <row r="19" spans="1:12" x14ac:dyDescent="0.2">
      <c r="A19" s="133">
        <v>343</v>
      </c>
      <c r="B19" s="134" t="s">
        <v>62</v>
      </c>
      <c r="C19" s="135">
        <f t="shared" si="0"/>
        <v>0</v>
      </c>
      <c r="D19" s="135">
        <v>0</v>
      </c>
      <c r="E19" s="136"/>
      <c r="F19" s="136"/>
      <c r="G19" s="136"/>
      <c r="H19" s="136"/>
      <c r="I19" s="136"/>
      <c r="J19" s="136"/>
      <c r="K19" s="136"/>
      <c r="L19" s="136"/>
    </row>
    <row r="20" spans="1:12" ht="25.5" x14ac:dyDescent="0.2">
      <c r="A20" s="109">
        <v>4</v>
      </c>
      <c r="B20" s="110" t="s">
        <v>34</v>
      </c>
      <c r="C20" s="111">
        <f t="shared" si="0"/>
        <v>35000</v>
      </c>
      <c r="D20" s="111">
        <f>SUM(D21:D22)</f>
        <v>35000</v>
      </c>
      <c r="E20" s="111"/>
      <c r="F20" s="111"/>
      <c r="G20" s="112"/>
      <c r="H20" s="112"/>
      <c r="I20" s="112"/>
      <c r="J20" s="112"/>
      <c r="K20" s="111"/>
      <c r="L20" s="111"/>
    </row>
    <row r="21" spans="1:12" x14ac:dyDescent="0.2">
      <c r="A21" s="117">
        <v>422</v>
      </c>
      <c r="B21" s="118" t="s">
        <v>63</v>
      </c>
      <c r="C21" s="119"/>
      <c r="D21" s="119">
        <v>10000</v>
      </c>
      <c r="E21" s="119"/>
      <c r="F21" s="137"/>
      <c r="G21" s="120"/>
      <c r="H21" s="120"/>
      <c r="I21" s="120"/>
      <c r="J21" s="120"/>
      <c r="K21" s="120"/>
      <c r="L21" s="120"/>
    </row>
    <row r="22" spans="1:12" ht="25.5" x14ac:dyDescent="0.2">
      <c r="A22" s="125">
        <v>424</v>
      </c>
      <c r="B22" s="126" t="s">
        <v>64</v>
      </c>
      <c r="C22" s="127"/>
      <c r="D22" s="127">
        <v>25000</v>
      </c>
      <c r="E22" s="127"/>
      <c r="F22" s="128"/>
      <c r="G22" s="128"/>
      <c r="H22" s="128"/>
      <c r="I22" s="128"/>
      <c r="J22" s="128"/>
      <c r="K22" s="128"/>
      <c r="L22" s="128"/>
    </row>
    <row r="23" spans="1:12" x14ac:dyDescent="0.2">
      <c r="A23" s="138"/>
      <c r="B23" s="139"/>
      <c r="C23" s="140"/>
      <c r="D23" s="141"/>
      <c r="E23" s="140"/>
      <c r="F23" s="141"/>
      <c r="G23" s="141"/>
      <c r="H23" s="141"/>
      <c r="I23" s="141"/>
      <c r="J23" s="141"/>
      <c r="K23" s="141"/>
      <c r="L23" s="141"/>
    </row>
    <row r="24" spans="1:12" ht="25.5" x14ac:dyDescent="0.2">
      <c r="A24" s="142" t="s">
        <v>65</v>
      </c>
      <c r="B24" s="143" t="s">
        <v>66</v>
      </c>
      <c r="C24" s="107">
        <f>SUM(D24:I24)</f>
        <v>272000</v>
      </c>
      <c r="D24" s="107">
        <f>D25+D31</f>
        <v>90000</v>
      </c>
      <c r="E24" s="107">
        <f>E25+E31</f>
        <v>10000</v>
      </c>
      <c r="F24" s="107">
        <f>F25+F31</f>
        <v>170000</v>
      </c>
      <c r="G24" s="107">
        <f>G25+G31</f>
        <v>0</v>
      </c>
      <c r="H24" s="107">
        <f>H25+H31</f>
        <v>2000</v>
      </c>
      <c r="I24" s="108"/>
      <c r="J24" s="108"/>
      <c r="K24" s="107">
        <v>361000</v>
      </c>
      <c r="L24" s="107">
        <v>361000</v>
      </c>
    </row>
    <row r="25" spans="1:12" x14ac:dyDescent="0.2">
      <c r="A25" s="109">
        <v>3</v>
      </c>
      <c r="B25" s="110" t="s">
        <v>24</v>
      </c>
      <c r="C25" s="111">
        <f t="shared" ref="C25:H25" si="1">SUM(C26)</f>
        <v>272000</v>
      </c>
      <c r="D25" s="111">
        <f t="shared" si="1"/>
        <v>90000</v>
      </c>
      <c r="E25" s="111">
        <f t="shared" si="1"/>
        <v>10000</v>
      </c>
      <c r="F25" s="111">
        <f t="shared" si="1"/>
        <v>170000</v>
      </c>
      <c r="G25" s="111">
        <f t="shared" si="1"/>
        <v>0</v>
      </c>
      <c r="H25" s="111">
        <f t="shared" si="1"/>
        <v>2000</v>
      </c>
      <c r="I25" s="112"/>
      <c r="J25" s="112"/>
      <c r="K25" s="112"/>
      <c r="L25" s="112"/>
    </row>
    <row r="26" spans="1:12" x14ac:dyDescent="0.2">
      <c r="A26" s="113">
        <v>32</v>
      </c>
      <c r="B26" s="114" t="s">
        <v>29</v>
      </c>
      <c r="C26" s="115">
        <f>SUM(D26:J26)</f>
        <v>272000</v>
      </c>
      <c r="D26" s="115">
        <f>SUM(D27:D30)</f>
        <v>90000</v>
      </c>
      <c r="E26" s="115">
        <f>SUM(E27:E30)</f>
        <v>10000</v>
      </c>
      <c r="F26" s="115">
        <f>SUM(F27:F30)</f>
        <v>170000</v>
      </c>
      <c r="G26" s="115">
        <f>SUM(G27:G30)</f>
        <v>0</v>
      </c>
      <c r="H26" s="115">
        <f>SUM(H27:H30)</f>
        <v>2000</v>
      </c>
      <c r="I26" s="116"/>
      <c r="J26" s="116"/>
      <c r="K26" s="115"/>
      <c r="L26" s="115"/>
    </row>
    <row r="27" spans="1:12" x14ac:dyDescent="0.2">
      <c r="A27" s="117">
        <v>322</v>
      </c>
      <c r="B27" s="118" t="s">
        <v>31</v>
      </c>
      <c r="C27" s="119">
        <f>SUM(D27:J27)</f>
        <v>8000</v>
      </c>
      <c r="D27" s="120"/>
      <c r="E27" s="119"/>
      <c r="F27" s="119">
        <v>8000</v>
      </c>
      <c r="G27" s="119"/>
      <c r="H27" s="119" t="s">
        <v>42</v>
      </c>
      <c r="I27" s="120"/>
      <c r="J27" s="120"/>
      <c r="K27" s="120"/>
      <c r="L27" s="120"/>
    </row>
    <row r="28" spans="1:12" x14ac:dyDescent="0.2">
      <c r="A28" s="117">
        <v>323</v>
      </c>
      <c r="B28" s="118" t="s">
        <v>32</v>
      </c>
      <c r="C28" s="119">
        <f>SUM(D28:J28)</f>
        <v>257000</v>
      </c>
      <c r="D28" s="119">
        <v>85000</v>
      </c>
      <c r="E28" s="119">
        <v>10000</v>
      </c>
      <c r="F28" s="119">
        <v>160000</v>
      </c>
      <c r="G28" s="119"/>
      <c r="H28" s="119">
        <v>2000</v>
      </c>
      <c r="I28" s="120"/>
      <c r="J28" s="120"/>
      <c r="K28" s="120"/>
      <c r="L28" s="120"/>
    </row>
    <row r="29" spans="1:12" ht="25.5" x14ac:dyDescent="0.2">
      <c r="A29" s="117">
        <v>324</v>
      </c>
      <c r="B29" s="118" t="s">
        <v>60</v>
      </c>
      <c r="C29" s="119">
        <f>SUM(D29:J29)</f>
        <v>0</v>
      </c>
      <c r="D29" s="119"/>
      <c r="E29" s="119"/>
      <c r="F29" s="120"/>
      <c r="G29" s="119"/>
      <c r="H29" s="120"/>
      <c r="I29" s="120"/>
      <c r="J29" s="120"/>
      <c r="K29" s="120"/>
      <c r="L29" s="120"/>
    </row>
    <row r="30" spans="1:12" x14ac:dyDescent="0.2">
      <c r="A30" s="117">
        <v>329</v>
      </c>
      <c r="B30" s="118" t="s">
        <v>33</v>
      </c>
      <c r="C30" s="119">
        <f>SUM(D30:J30)</f>
        <v>7000</v>
      </c>
      <c r="D30" s="119">
        <v>5000</v>
      </c>
      <c r="E30" s="119"/>
      <c r="F30" s="119">
        <v>2000</v>
      </c>
      <c r="G30" s="119"/>
      <c r="H30" s="120"/>
      <c r="I30" s="120"/>
      <c r="J30" s="120"/>
      <c r="K30" s="120"/>
      <c r="L30" s="120"/>
    </row>
    <row r="31" spans="1:12" ht="25.5" x14ac:dyDescent="0.2">
      <c r="A31" s="109">
        <v>4</v>
      </c>
      <c r="B31" s="110" t="s">
        <v>34</v>
      </c>
      <c r="C31" s="111">
        <f>SUM(C32)</f>
        <v>0</v>
      </c>
      <c r="D31" s="144"/>
      <c r="E31" s="144"/>
      <c r="F31" s="145"/>
      <c r="G31" s="111"/>
      <c r="H31" s="145"/>
      <c r="I31" s="145"/>
      <c r="J31" s="145"/>
      <c r="K31" s="145"/>
      <c r="L31" s="145"/>
    </row>
    <row r="32" spans="1:12" ht="25.5" x14ac:dyDescent="0.2">
      <c r="A32" s="121">
        <v>42</v>
      </c>
      <c r="B32" s="122" t="s">
        <v>35</v>
      </c>
      <c r="C32" s="123"/>
      <c r="D32" s="127"/>
      <c r="E32" s="127"/>
      <c r="F32" s="128"/>
      <c r="G32" s="123"/>
      <c r="H32" s="128"/>
      <c r="I32" s="128"/>
      <c r="J32" s="128"/>
      <c r="K32" s="123"/>
      <c r="L32" s="123"/>
    </row>
    <row r="33" spans="1:12" x14ac:dyDescent="0.2">
      <c r="A33" s="125">
        <v>422</v>
      </c>
      <c r="B33" s="126" t="s">
        <v>67</v>
      </c>
      <c r="C33" s="127"/>
      <c r="D33" s="127"/>
      <c r="E33" s="127"/>
      <c r="F33" s="128"/>
      <c r="G33" s="127"/>
      <c r="H33" s="128"/>
      <c r="I33" s="128"/>
      <c r="J33" s="128"/>
      <c r="K33" s="128"/>
      <c r="L33" s="128"/>
    </row>
    <row r="34" spans="1:12" x14ac:dyDescent="0.2">
      <c r="A34" s="138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1:12" ht="38.25" x14ac:dyDescent="0.2">
      <c r="A35" s="142" t="s">
        <v>72</v>
      </c>
      <c r="B35" s="143" t="s">
        <v>73</v>
      </c>
      <c r="C35" s="107">
        <f>SUM(D35:I35)</f>
        <v>2900000</v>
      </c>
      <c r="D35" s="107">
        <f>D36</f>
        <v>550000</v>
      </c>
      <c r="E35" s="108"/>
      <c r="F35" s="107">
        <f>F36</f>
        <v>2350000</v>
      </c>
      <c r="G35" s="107"/>
      <c r="H35" s="108"/>
      <c r="I35" s="108"/>
      <c r="J35" s="108"/>
      <c r="K35" s="107">
        <v>2900000</v>
      </c>
      <c r="L35" s="107">
        <v>2900000</v>
      </c>
    </row>
    <row r="36" spans="1:12" ht="25.5" x14ac:dyDescent="0.2">
      <c r="A36" s="109">
        <v>4</v>
      </c>
      <c r="B36" s="110" t="s">
        <v>34</v>
      </c>
      <c r="C36" s="111">
        <f>C37</f>
        <v>2900000</v>
      </c>
      <c r="D36" s="111">
        <f>D37</f>
        <v>550000</v>
      </c>
      <c r="E36" s="112"/>
      <c r="F36" s="111">
        <f>F37</f>
        <v>2350000</v>
      </c>
      <c r="G36" s="111"/>
      <c r="H36" s="112"/>
      <c r="I36" s="112"/>
      <c r="J36" s="112"/>
      <c r="K36" s="112"/>
      <c r="L36" s="112"/>
    </row>
    <row r="37" spans="1:12" x14ac:dyDescent="0.2">
      <c r="A37" s="113">
        <v>42</v>
      </c>
      <c r="B37" s="114" t="s">
        <v>68</v>
      </c>
      <c r="C37" s="115">
        <f>SUM(D37:J37)</f>
        <v>2900000</v>
      </c>
      <c r="D37" s="115">
        <f>SUM(D38:D39)</f>
        <v>550000</v>
      </c>
      <c r="E37" s="116"/>
      <c r="F37" s="115">
        <f>SUM(F38:F39)</f>
        <v>2350000</v>
      </c>
      <c r="G37" s="115"/>
      <c r="H37" s="116"/>
      <c r="I37" s="116"/>
      <c r="J37" s="116"/>
      <c r="K37" s="116"/>
      <c r="L37" s="116"/>
    </row>
    <row r="38" spans="1:12" x14ac:dyDescent="0.2">
      <c r="A38" s="117">
        <v>421</v>
      </c>
      <c r="B38" s="118" t="s">
        <v>43</v>
      </c>
      <c r="C38" s="119">
        <f>SUM(D38:J38)</f>
        <v>2500000</v>
      </c>
      <c r="D38" s="119">
        <v>500000</v>
      </c>
      <c r="E38" s="116"/>
      <c r="F38" s="152">
        <v>2000000</v>
      </c>
      <c r="G38" s="115"/>
      <c r="H38" s="116"/>
      <c r="I38" s="116"/>
      <c r="J38" s="116"/>
      <c r="K38" s="115"/>
      <c r="L38" s="115"/>
    </row>
    <row r="39" spans="1:12" x14ac:dyDescent="0.2">
      <c r="A39" s="117">
        <v>424</v>
      </c>
      <c r="B39" s="118" t="s">
        <v>74</v>
      </c>
      <c r="C39" s="119">
        <f>SUM(D39:J39)</f>
        <v>400000</v>
      </c>
      <c r="D39" s="119">
        <v>50000</v>
      </c>
      <c r="E39" s="116"/>
      <c r="F39" s="152">
        <v>350000</v>
      </c>
      <c r="G39" s="115"/>
      <c r="H39" s="116"/>
      <c r="I39" s="116"/>
      <c r="J39" s="116"/>
      <c r="K39" s="115"/>
      <c r="L39" s="115"/>
    </row>
    <row r="40" spans="1:12" x14ac:dyDescent="0.2">
      <c r="A40" s="148" t="s">
        <v>42</v>
      </c>
      <c r="B40" s="149" t="s">
        <v>69</v>
      </c>
      <c r="C40" s="150">
        <f>SUM(D40:J40)</f>
        <v>4013000</v>
      </c>
      <c r="D40" s="150">
        <f>D35+D24+D6</f>
        <v>1471000</v>
      </c>
      <c r="E40" s="150">
        <f>E35+E24+E6</f>
        <v>10000</v>
      </c>
      <c r="F40" s="150">
        <f>F35+F24+F6</f>
        <v>2520000</v>
      </c>
      <c r="G40" s="150">
        <f>G35+G24+G6</f>
        <v>10000</v>
      </c>
      <c r="H40" s="150">
        <f>H35+H24+H6</f>
        <v>2000</v>
      </c>
      <c r="I40" s="151"/>
      <c r="J40" s="151"/>
      <c r="K40" s="150">
        <f>K35+K24+K6</f>
        <v>4148000</v>
      </c>
      <c r="L40" s="150">
        <f>L35+L24+L6</f>
        <v>4148000</v>
      </c>
    </row>
  </sheetData>
  <mergeCells count="3">
    <mergeCell ref="A1:L1"/>
    <mergeCell ref="A4:L4"/>
    <mergeCell ref="A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'PLAN PRIHODA'!Ispis_naslova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2018-12-20T07:56:45Z</cp:lastPrinted>
  <dcterms:created xsi:type="dcterms:W3CDTF">2013-09-11T11:00:21Z</dcterms:created>
  <dcterms:modified xsi:type="dcterms:W3CDTF">2021-12-23T13:05:34Z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