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0730" windowHeight="1176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c r="J1448"/>
  <c r="F318"/>
  <c r="F317"/>
  <c r="F316"/>
  <c r="F315"/>
  <c r="F314"/>
  <c r="F313"/>
  <c r="F312"/>
  <c r="F311"/>
  <c r="F310"/>
  <c r="H309"/>
  <c r="E309" s="1"/>
  <c r="B309" s="1"/>
  <c r="G309"/>
  <c r="F309"/>
  <c r="F308"/>
  <c r="H307"/>
  <c r="E307" s="1"/>
  <c r="B307" s="1"/>
  <c r="G307"/>
  <c r="F307"/>
  <c r="H306"/>
  <c r="G306"/>
  <c r="F306"/>
  <c r="E306"/>
  <c r="B306" s="1"/>
  <c r="H305"/>
  <c r="E305" s="1"/>
  <c r="B305" s="1"/>
  <c r="G305"/>
  <c r="F305"/>
  <c r="H304"/>
  <c r="G304"/>
  <c r="F304"/>
  <c r="E304"/>
  <c r="B304" s="1"/>
  <c r="H303"/>
  <c r="E303" s="1"/>
  <c r="B303" s="1"/>
  <c r="G303"/>
  <c r="F303"/>
  <c r="H302"/>
  <c r="E302" s="1"/>
  <c r="B302" s="1"/>
  <c r="G302"/>
  <c r="F302"/>
  <c r="H301"/>
  <c r="G301"/>
  <c r="F301"/>
  <c r="H300"/>
  <c r="G300"/>
  <c r="F300"/>
  <c r="H299"/>
  <c r="G299"/>
  <c r="F299"/>
  <c r="E299"/>
  <c r="B299" s="1"/>
  <c r="H298"/>
  <c r="E298" s="1"/>
  <c r="B298" s="1"/>
  <c r="G298"/>
  <c r="F298"/>
  <c r="H297"/>
  <c r="G297"/>
  <c r="F297"/>
  <c r="E297"/>
  <c r="B297" s="1"/>
  <c r="H296"/>
  <c r="G296"/>
  <c r="F296"/>
  <c r="H295"/>
  <c r="G295"/>
  <c r="F295"/>
  <c r="E295"/>
  <c r="B295" s="1"/>
  <c r="H294"/>
  <c r="G294"/>
  <c r="F294"/>
  <c r="H293"/>
  <c r="G293"/>
  <c r="F293"/>
  <c r="H292"/>
  <c r="E292" s="1"/>
  <c r="B292" s="1"/>
  <c r="G292"/>
  <c r="F292"/>
  <c r="F291"/>
  <c r="F290"/>
  <c r="H289"/>
  <c r="E289" s="1"/>
  <c r="B289" s="1"/>
  <c r="G289"/>
  <c r="F289"/>
  <c r="H288"/>
  <c r="G288"/>
  <c r="F288"/>
  <c r="H287"/>
  <c r="G287"/>
  <c r="F287"/>
  <c r="H286"/>
  <c r="G286"/>
  <c r="F286"/>
  <c r="F285"/>
  <c r="H284"/>
  <c r="G284"/>
  <c r="F284"/>
  <c r="E284"/>
  <c r="B284" s="1"/>
  <c r="H283"/>
  <c r="E283" s="1"/>
  <c r="B283" s="1"/>
  <c r="G283"/>
  <c r="F283"/>
  <c r="H282"/>
  <c r="E282" s="1"/>
  <c r="B282" s="1"/>
  <c r="G282"/>
  <c r="F282"/>
  <c r="F281"/>
  <c r="F280"/>
  <c r="F279"/>
  <c r="F278"/>
  <c r="F277" s="1"/>
  <c r="F276"/>
  <c r="L275"/>
  <c r="H275"/>
  <c r="F275"/>
  <c r="F274"/>
  <c r="I273"/>
  <c r="E273" s="1"/>
  <c r="B273" s="1"/>
  <c r="H273"/>
  <c r="F273"/>
  <c r="E272"/>
  <c r="M271"/>
  <c r="L271"/>
  <c r="F271"/>
  <c r="E271"/>
  <c r="B271"/>
  <c r="M270"/>
  <c r="L270"/>
  <c r="F270" s="1"/>
  <c r="E270"/>
  <c r="B270" s="1"/>
  <c r="M269"/>
  <c r="L269"/>
  <c r="F269"/>
  <c r="E269"/>
  <c r="B269"/>
  <c r="M268"/>
  <c r="L268"/>
  <c r="F268" s="1"/>
  <c r="E268"/>
  <c r="B268" s="1"/>
  <c r="M267"/>
  <c r="L267"/>
  <c r="F267"/>
  <c r="E267"/>
  <c r="B267"/>
  <c r="M266"/>
  <c r="L266"/>
  <c r="F266" s="1"/>
  <c r="E266"/>
  <c r="B266" s="1"/>
  <c r="M265"/>
  <c r="L265"/>
  <c r="F265"/>
  <c r="E265"/>
  <c r="B265"/>
  <c r="M264"/>
  <c r="L264"/>
  <c r="F264" s="1"/>
  <c r="E264"/>
  <c r="B264" s="1"/>
  <c r="M263"/>
  <c r="L263"/>
  <c r="F263"/>
  <c r="E263"/>
  <c r="B263"/>
  <c r="M262"/>
  <c r="L262"/>
  <c r="F262" s="1"/>
  <c r="E262"/>
  <c r="B262" s="1"/>
  <c r="M261"/>
  <c r="L261"/>
  <c r="F261"/>
  <c r="E261"/>
  <c r="B261"/>
  <c r="M260"/>
  <c r="L260"/>
  <c r="F260" s="1"/>
  <c r="E260"/>
  <c r="B260" s="1"/>
  <c r="M259"/>
  <c r="L259"/>
  <c r="F259"/>
  <c r="E259"/>
  <c r="B259"/>
  <c r="M258"/>
  <c r="L258"/>
  <c r="F258" s="1"/>
  <c r="E258"/>
  <c r="B258" s="1"/>
  <c r="M257"/>
  <c r="L257"/>
  <c r="F257"/>
  <c r="E257"/>
  <c r="B257"/>
  <c r="M256"/>
  <c r="L256"/>
  <c r="F256" s="1"/>
  <c r="E256"/>
  <c r="B256" s="1"/>
  <c r="M255"/>
  <c r="L255"/>
  <c r="F255"/>
  <c r="E255"/>
  <c r="B255"/>
  <c r="M254"/>
  <c r="L254"/>
  <c r="F254" s="1"/>
  <c r="E254"/>
  <c r="B254" s="1"/>
  <c r="M253"/>
  <c r="L253"/>
  <c r="F253"/>
  <c r="E253"/>
  <c r="B253"/>
  <c r="M252"/>
  <c r="L252"/>
  <c r="F252" s="1"/>
  <c r="E252"/>
  <c r="B252" s="1"/>
  <c r="M251"/>
  <c r="L251"/>
  <c r="F251"/>
  <c r="E251"/>
  <c r="B251"/>
  <c r="M250"/>
  <c r="L250"/>
  <c r="F250" s="1"/>
  <c r="E250"/>
  <c r="B250" s="1"/>
  <c r="M249"/>
  <c r="L249"/>
  <c r="F249"/>
  <c r="E249"/>
  <c r="B249"/>
  <c r="M248"/>
  <c r="L248"/>
  <c r="F248" s="1"/>
  <c r="E248"/>
  <c r="B248" s="1"/>
  <c r="M247"/>
  <c r="L247"/>
  <c r="F247"/>
  <c r="E247"/>
  <c r="B247"/>
  <c r="M246"/>
  <c r="L246"/>
  <c r="F246" s="1"/>
  <c r="E246"/>
  <c r="B246" s="1"/>
  <c r="M245"/>
  <c r="L245"/>
  <c r="F245"/>
  <c r="E245"/>
  <c r="B245"/>
  <c r="M244"/>
  <c r="L244"/>
  <c r="F244" s="1"/>
  <c r="E244"/>
  <c r="B244" s="1"/>
  <c r="M243"/>
  <c r="L243"/>
  <c r="F243"/>
  <c r="E243"/>
  <c r="B243"/>
  <c r="M242"/>
  <c r="L242"/>
  <c r="F242" s="1"/>
  <c r="E242"/>
  <c r="B242" s="1"/>
  <c r="M241"/>
  <c r="L241"/>
  <c r="F241"/>
  <c r="E241"/>
  <c r="B241"/>
  <c r="M240"/>
  <c r="L240"/>
  <c r="F240" s="1"/>
  <c r="E240"/>
  <c r="B240" s="1"/>
  <c r="M239"/>
  <c r="L239"/>
  <c r="F239"/>
  <c r="E239"/>
  <c r="B239"/>
  <c r="M238"/>
  <c r="L238"/>
  <c r="F238" s="1"/>
  <c r="E238"/>
  <c r="B238" s="1"/>
  <c r="M237"/>
  <c r="L237"/>
  <c r="F237"/>
  <c r="E237"/>
  <c r="B237"/>
  <c r="M236"/>
  <c r="L236"/>
  <c r="F236" s="1"/>
  <c r="E236"/>
  <c r="B236" s="1"/>
  <c r="M235"/>
  <c r="L235"/>
  <c r="F235"/>
  <c r="E235"/>
  <c r="B235"/>
  <c r="M234"/>
  <c r="L234"/>
  <c r="F234" s="1"/>
  <c r="E234"/>
  <c r="B234" s="1"/>
  <c r="M233"/>
  <c r="L233"/>
  <c r="F233"/>
  <c r="E233"/>
  <c r="B233"/>
  <c r="M232"/>
  <c r="L232"/>
  <c r="F232" s="1"/>
  <c r="E232"/>
  <c r="B232" s="1"/>
  <c r="M231"/>
  <c r="L231"/>
  <c r="F231"/>
  <c r="E231"/>
  <c r="B231"/>
  <c r="M230"/>
  <c r="L230"/>
  <c r="F230" s="1"/>
  <c r="E230"/>
  <c r="B230" s="1"/>
  <c r="M229"/>
  <c r="L229"/>
  <c r="F229"/>
  <c r="E229"/>
  <c r="B229"/>
  <c r="M228"/>
  <c r="L228"/>
  <c r="F228" s="1"/>
  <c r="E228"/>
  <c r="B228" s="1"/>
  <c r="M227"/>
  <c r="L227"/>
  <c r="F227"/>
  <c r="E227"/>
  <c r="B227"/>
  <c r="M226"/>
  <c r="L226"/>
  <c r="F226" s="1"/>
  <c r="E226"/>
  <c r="B226" s="1"/>
  <c r="M225"/>
  <c r="L225"/>
  <c r="F225"/>
  <c r="E225"/>
  <c r="B225"/>
  <c r="M224"/>
  <c r="L224"/>
  <c r="F224" s="1"/>
  <c r="E224"/>
  <c r="B224" s="1"/>
  <c r="M223"/>
  <c r="L223"/>
  <c r="F223"/>
  <c r="E223"/>
  <c r="B223"/>
  <c r="M222"/>
  <c r="L222"/>
  <c r="F222" s="1"/>
  <c r="E222"/>
  <c r="B222" s="1"/>
  <c r="M221"/>
  <c r="L221"/>
  <c r="F221"/>
  <c r="E221"/>
  <c r="B221"/>
  <c r="M220"/>
  <c r="L220"/>
  <c r="E220"/>
  <c r="M219"/>
  <c r="L219"/>
  <c r="F219"/>
  <c r="E219"/>
  <c r="B219"/>
  <c r="M218"/>
  <c r="L218"/>
  <c r="E218"/>
  <c r="M217"/>
  <c r="L217"/>
  <c r="F217" s="1"/>
  <c r="B217" s="1"/>
  <c r="E217"/>
  <c r="M216"/>
  <c r="L216"/>
  <c r="F216" s="1"/>
  <c r="E216"/>
  <c r="B216" s="1"/>
  <c r="M215"/>
  <c r="L215"/>
  <c r="F215" s="1"/>
  <c r="B215" s="1"/>
  <c r="E215"/>
  <c r="M214"/>
  <c r="L214"/>
  <c r="F214" s="1"/>
  <c r="E214"/>
  <c r="B214" s="1"/>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B160" s="1"/>
  <c r="G160"/>
  <c r="F160"/>
  <c r="H159"/>
  <c r="G159"/>
  <c r="F159"/>
  <c r="E159"/>
  <c r="B159" s="1"/>
  <c r="H158"/>
  <c r="G158"/>
  <c r="F158"/>
  <c r="E158"/>
  <c r="B158"/>
  <c r="H157"/>
  <c r="G157"/>
  <c r="F157"/>
  <c r="E157"/>
  <c r="B157" s="1"/>
  <c r="H156"/>
  <c r="E156" s="1"/>
  <c r="B156" s="1"/>
  <c r="G156"/>
  <c r="F156"/>
  <c r="H155"/>
  <c r="G155"/>
  <c r="F155"/>
  <c r="E155"/>
  <c r="B155" s="1"/>
  <c r="H154"/>
  <c r="E154" s="1"/>
  <c r="B154" s="1"/>
  <c r="G154"/>
  <c r="F154"/>
  <c r="H153"/>
  <c r="G153"/>
  <c r="F153"/>
  <c r="E153"/>
  <c r="B153" s="1"/>
  <c r="H152"/>
  <c r="E152" s="1"/>
  <c r="B152" s="1"/>
  <c r="G152"/>
  <c r="F152"/>
  <c r="H151"/>
  <c r="G151"/>
  <c r="F151"/>
  <c r="E151"/>
  <c r="B151" s="1"/>
  <c r="H150"/>
  <c r="E150" s="1"/>
  <c r="B150" s="1"/>
  <c r="G150"/>
  <c r="F150"/>
  <c r="H149"/>
  <c r="G149"/>
  <c r="F149"/>
  <c r="E149"/>
  <c r="B149" s="1"/>
  <c r="H148"/>
  <c r="G148"/>
  <c r="F148"/>
  <c r="E148"/>
  <c r="B148"/>
  <c r="H147"/>
  <c r="G147"/>
  <c r="F147"/>
  <c r="E147"/>
  <c r="B147" s="1"/>
  <c r="H146"/>
  <c r="E146" s="1"/>
  <c r="B146" s="1"/>
  <c r="G146"/>
  <c r="F146"/>
  <c r="H145"/>
  <c r="G145"/>
  <c r="F145"/>
  <c r="E145"/>
  <c r="B145" s="1"/>
  <c r="H144"/>
  <c r="E144" s="1"/>
  <c r="B144" s="1"/>
  <c r="G144"/>
  <c r="F144"/>
  <c r="F143"/>
  <c r="H142"/>
  <c r="E142" s="1"/>
  <c r="B142" s="1"/>
  <c r="G142"/>
  <c r="F142"/>
  <c r="H141"/>
  <c r="G141"/>
  <c r="F141"/>
  <c r="E141"/>
  <c r="B141" s="1"/>
  <c r="H140"/>
  <c r="G140"/>
  <c r="F140"/>
  <c r="E140"/>
  <c r="B140" s="1"/>
  <c r="H139"/>
  <c r="G139"/>
  <c r="F139"/>
  <c r="E139"/>
  <c r="B139" s="1"/>
  <c r="H138"/>
  <c r="G138"/>
  <c r="F138"/>
  <c r="E138"/>
  <c r="B138" s="1"/>
  <c r="H137"/>
  <c r="G137"/>
  <c r="F137"/>
  <c r="E137"/>
  <c r="B137"/>
  <c r="H136"/>
  <c r="G136"/>
  <c r="F136"/>
  <c r="E136"/>
  <c r="B136" s="1"/>
  <c r="H135"/>
  <c r="E135" s="1"/>
  <c r="B135" s="1"/>
  <c r="G135"/>
  <c r="F135"/>
  <c r="H134"/>
  <c r="G134"/>
  <c r="F134"/>
  <c r="E134"/>
  <c r="B134" s="1"/>
  <c r="H133"/>
  <c r="E133" s="1"/>
  <c r="B133" s="1"/>
  <c r="G133"/>
  <c r="F133"/>
  <c r="H132"/>
  <c r="G132"/>
  <c r="F132"/>
  <c r="E132"/>
  <c r="B132" s="1"/>
  <c r="H131"/>
  <c r="E131" s="1"/>
  <c r="B131" s="1"/>
  <c r="G131"/>
  <c r="F131"/>
  <c r="H130"/>
  <c r="G130"/>
  <c r="F130"/>
  <c r="E130"/>
  <c r="B130" s="1"/>
  <c r="H129"/>
  <c r="E129" s="1"/>
  <c r="B129" s="1"/>
  <c r="G129"/>
  <c r="F129"/>
  <c r="H128"/>
  <c r="G128"/>
  <c r="F128"/>
  <c r="E128"/>
  <c r="B128" s="1"/>
  <c r="H127"/>
  <c r="E127" s="1"/>
  <c r="B127" s="1"/>
  <c r="G127"/>
  <c r="F127"/>
  <c r="H126"/>
  <c r="G126"/>
  <c r="F126"/>
  <c r="E126"/>
  <c r="B126" s="1"/>
  <c r="H125"/>
  <c r="E125" s="1"/>
  <c r="B125" s="1"/>
  <c r="G125"/>
  <c r="F125"/>
  <c r="H124"/>
  <c r="G124"/>
  <c r="F124"/>
  <c r="E124"/>
  <c r="B124" s="1"/>
  <c r="H123"/>
  <c r="E123" s="1"/>
  <c r="B123" s="1"/>
  <c r="G123"/>
  <c r="F123"/>
  <c r="H122"/>
  <c r="G122"/>
  <c r="F122"/>
  <c r="E122"/>
  <c r="B122" s="1"/>
  <c r="H121"/>
  <c r="E121" s="1"/>
  <c r="B121" s="1"/>
  <c r="G121"/>
  <c r="F121"/>
  <c r="H120"/>
  <c r="G120"/>
  <c r="F120"/>
  <c r="E120"/>
  <c r="B120" s="1"/>
  <c r="H119"/>
  <c r="E119" s="1"/>
  <c r="B119" s="1"/>
  <c r="G119"/>
  <c r="F119"/>
  <c r="H118"/>
  <c r="G118"/>
  <c r="F118"/>
  <c r="E118"/>
  <c r="B118" s="1"/>
  <c r="H117"/>
  <c r="E117" s="1"/>
  <c r="B117" s="1"/>
  <c r="G117"/>
  <c r="F117"/>
  <c r="H116"/>
  <c r="G116"/>
  <c r="F116"/>
  <c r="E116"/>
  <c r="B116" s="1"/>
  <c r="H115"/>
  <c r="E115" s="1"/>
  <c r="B115" s="1"/>
  <c r="G115"/>
  <c r="F115"/>
  <c r="H114"/>
  <c r="G114"/>
  <c r="F114"/>
  <c r="E114"/>
  <c r="B114" s="1"/>
  <c r="H113"/>
  <c r="E113" s="1"/>
  <c r="B113" s="1"/>
  <c r="G113"/>
  <c r="F113"/>
  <c r="H112"/>
  <c r="G112"/>
  <c r="F112"/>
  <c r="E112"/>
  <c r="B112" s="1"/>
  <c r="H111"/>
  <c r="E111" s="1"/>
  <c r="B111" s="1"/>
  <c r="G111"/>
  <c r="F111"/>
  <c r="H110"/>
  <c r="G110"/>
  <c r="F110"/>
  <c r="E110"/>
  <c r="B110" s="1"/>
  <c r="H109"/>
  <c r="E109" s="1"/>
  <c r="B109" s="1"/>
  <c r="G109"/>
  <c r="F109"/>
  <c r="H108"/>
  <c r="G108"/>
  <c r="F108"/>
  <c r="E108"/>
  <c r="B108" s="1"/>
  <c r="H107"/>
  <c r="E107" s="1"/>
  <c r="B107" s="1"/>
  <c r="G107"/>
  <c r="F107"/>
  <c r="H106"/>
  <c r="G106"/>
  <c r="F106"/>
  <c r="E106"/>
  <c r="B106" s="1"/>
  <c r="H105"/>
  <c r="G105"/>
  <c r="F105"/>
  <c r="E105"/>
  <c r="B105"/>
  <c r="H104"/>
  <c r="G104"/>
  <c r="F104"/>
  <c r="E104"/>
  <c r="B104" s="1"/>
  <c r="H103"/>
  <c r="E103" s="1"/>
  <c r="B103" s="1"/>
  <c r="G103"/>
  <c r="F103"/>
  <c r="H102"/>
  <c r="G102"/>
  <c r="F102"/>
  <c r="E102"/>
  <c r="B102" s="1"/>
  <c r="H101"/>
  <c r="E101" s="1"/>
  <c r="B101" s="1"/>
  <c r="G101"/>
  <c r="F101"/>
  <c r="H100"/>
  <c r="G100"/>
  <c r="F100"/>
  <c r="E100"/>
  <c r="B100" s="1"/>
  <c r="H99"/>
  <c r="E99" s="1"/>
  <c r="B99" s="1"/>
  <c r="G99"/>
  <c r="F99"/>
  <c r="H98"/>
  <c r="G98"/>
  <c r="F98"/>
  <c r="E98"/>
  <c r="B98" s="1"/>
  <c r="H97"/>
  <c r="E97" s="1"/>
  <c r="B97" s="1"/>
  <c r="G97"/>
  <c r="F97"/>
  <c r="H96"/>
  <c r="G96"/>
  <c r="F96"/>
  <c r="E96"/>
  <c r="B96" s="1"/>
  <c r="H95"/>
  <c r="E95" s="1"/>
  <c r="B95" s="1"/>
  <c r="G95"/>
  <c r="F95"/>
  <c r="H94"/>
  <c r="G94"/>
  <c r="F94"/>
  <c r="E94"/>
  <c r="B94" s="1"/>
  <c r="H93"/>
  <c r="E93" s="1"/>
  <c r="B93" s="1"/>
  <c r="G93"/>
  <c r="F93"/>
  <c r="H92"/>
  <c r="G92"/>
  <c r="F92"/>
  <c r="E92"/>
  <c r="B92" s="1"/>
  <c r="H91"/>
  <c r="G91"/>
  <c r="F91"/>
  <c r="E91"/>
  <c r="B91"/>
  <c r="H90"/>
  <c r="G90"/>
  <c r="F90"/>
  <c r="E90"/>
  <c r="B90" s="1"/>
  <c r="H89"/>
  <c r="E89" s="1"/>
  <c r="B89" s="1"/>
  <c r="G89"/>
  <c r="F89"/>
  <c r="H88"/>
  <c r="G88"/>
  <c r="F88"/>
  <c r="E88"/>
  <c r="B88" s="1"/>
  <c r="H87"/>
  <c r="E87" s="1"/>
  <c r="B87" s="1"/>
  <c r="G87"/>
  <c r="F87"/>
  <c r="H86"/>
  <c r="G86"/>
  <c r="F86"/>
  <c r="E86"/>
  <c r="B86" s="1"/>
  <c r="H85"/>
  <c r="E85" s="1"/>
  <c r="B85" s="1"/>
  <c r="G85"/>
  <c r="F85"/>
  <c r="H84"/>
  <c r="G84"/>
  <c r="F84"/>
  <c r="E84"/>
  <c r="B84" s="1"/>
  <c r="H83"/>
  <c r="E83" s="1"/>
  <c r="B83" s="1"/>
  <c r="G83"/>
  <c r="F83"/>
  <c r="H82"/>
  <c r="G82"/>
  <c r="F82"/>
  <c r="E82"/>
  <c r="B82" s="1"/>
  <c r="H81"/>
  <c r="E81" s="1"/>
  <c r="B81" s="1"/>
  <c r="G81"/>
  <c r="F81"/>
  <c r="H80"/>
  <c r="G80"/>
  <c r="F80"/>
  <c r="E80"/>
  <c r="B80" s="1"/>
  <c r="H79"/>
  <c r="E79" s="1"/>
  <c r="B79" s="1"/>
  <c r="G79"/>
  <c r="F79"/>
  <c r="H78"/>
  <c r="G78"/>
  <c r="F78"/>
  <c r="E78"/>
  <c r="B78" s="1"/>
  <c r="H77"/>
  <c r="E77" s="1"/>
  <c r="B77" s="1"/>
  <c r="G77"/>
  <c r="F77"/>
  <c r="H76"/>
  <c r="G76"/>
  <c r="F76"/>
  <c r="E76"/>
  <c r="B76" s="1"/>
  <c r="H75"/>
  <c r="E75" s="1"/>
  <c r="B75" s="1"/>
  <c r="G75"/>
  <c r="F75"/>
  <c r="H74"/>
  <c r="G74"/>
  <c r="F74"/>
  <c r="E74"/>
  <c r="B74" s="1"/>
  <c r="H73"/>
  <c r="E73" s="1"/>
  <c r="B73" s="1"/>
  <c r="G73"/>
  <c r="F73"/>
  <c r="H72"/>
  <c r="G72"/>
  <c r="F72"/>
  <c r="E72"/>
  <c r="B72" s="1"/>
  <c r="H71"/>
  <c r="E71" s="1"/>
  <c r="B71" s="1"/>
  <c r="G71"/>
  <c r="F71"/>
  <c r="H70"/>
  <c r="G70"/>
  <c r="F70"/>
  <c r="E70"/>
  <c r="B70" s="1"/>
  <c r="H69"/>
  <c r="G69"/>
  <c r="F69"/>
  <c r="E69"/>
  <c r="B69" s="1"/>
  <c r="H68"/>
  <c r="G68"/>
  <c r="F68"/>
  <c r="E68"/>
  <c r="B68" s="1"/>
  <c r="H67"/>
  <c r="G67"/>
  <c r="F67"/>
  <c r="E67"/>
  <c r="B67" s="1"/>
  <c r="H66"/>
  <c r="G66"/>
  <c r="F66"/>
  <c r="E66"/>
  <c r="B66" s="1"/>
  <c r="H65"/>
  <c r="G65"/>
  <c r="F65"/>
  <c r="E65"/>
  <c r="B65" s="1"/>
  <c r="H64"/>
  <c r="G64"/>
  <c r="F64"/>
  <c r="E64"/>
  <c r="B64"/>
  <c r="H63"/>
  <c r="G63"/>
  <c r="F63"/>
  <c r="E63"/>
  <c r="B63" s="1"/>
  <c r="H62"/>
  <c r="E62" s="1"/>
  <c r="B62" s="1"/>
  <c r="G62"/>
  <c r="F62"/>
  <c r="H61"/>
  <c r="G61"/>
  <c r="F61"/>
  <c r="E61"/>
  <c r="B61" s="1"/>
  <c r="H60"/>
  <c r="G60"/>
  <c r="F60"/>
  <c r="E60"/>
  <c r="B60" s="1"/>
  <c r="H59"/>
  <c r="G59"/>
  <c r="F59"/>
  <c r="E59"/>
  <c r="B59" s="1"/>
  <c r="H58"/>
  <c r="G58"/>
  <c r="F58"/>
  <c r="E58"/>
  <c r="B58"/>
  <c r="H57"/>
  <c r="G57"/>
  <c r="F57"/>
  <c r="E57"/>
  <c r="B57" s="1"/>
  <c r="H56"/>
  <c r="E56" s="1"/>
  <c r="B56" s="1"/>
  <c r="G56"/>
  <c r="F56"/>
  <c r="H55"/>
  <c r="G55"/>
  <c r="F55"/>
  <c r="E55"/>
  <c r="B55" s="1"/>
  <c r="H54"/>
  <c r="E54" s="1"/>
  <c r="B54" s="1"/>
  <c r="G54"/>
  <c r="F54"/>
  <c r="H53"/>
  <c r="G53"/>
  <c r="F53"/>
  <c r="E53"/>
  <c r="B53" s="1"/>
  <c r="H52"/>
  <c r="E52" s="1"/>
  <c r="G52"/>
  <c r="F52"/>
  <c r="B52"/>
  <c r="H51"/>
  <c r="G51"/>
  <c r="F51"/>
  <c r="E51"/>
  <c r="B51" s="1"/>
  <c r="H50"/>
  <c r="E50" s="1"/>
  <c r="B50" s="1"/>
  <c r="G50"/>
  <c r="F50"/>
  <c r="H49"/>
  <c r="G49"/>
  <c r="F49"/>
  <c r="E49"/>
  <c r="B49" s="1"/>
  <c r="H48"/>
  <c r="E48" s="1"/>
  <c r="B48" s="1"/>
  <c r="G48"/>
  <c r="F48"/>
  <c r="H47"/>
  <c r="E47" s="1"/>
  <c r="B47" s="1"/>
  <c r="G47"/>
  <c r="F47"/>
  <c r="H46"/>
  <c r="E46" s="1"/>
  <c r="B46" s="1"/>
  <c r="G46"/>
  <c r="F46"/>
  <c r="H45"/>
  <c r="G45"/>
  <c r="F45"/>
  <c r="E45"/>
  <c r="B45" s="1"/>
  <c r="H44"/>
  <c r="E44" s="1"/>
  <c r="B44" s="1"/>
  <c r="G44"/>
  <c r="F44"/>
  <c r="H43"/>
  <c r="E43" s="1"/>
  <c r="B43" s="1"/>
  <c r="G43"/>
  <c r="F43"/>
  <c r="H42"/>
  <c r="E42" s="1"/>
  <c r="B42" s="1"/>
  <c r="G42"/>
  <c r="F42"/>
  <c r="H41"/>
  <c r="E41" s="1"/>
  <c r="B41" s="1"/>
  <c r="G41"/>
  <c r="F41"/>
  <c r="H40"/>
  <c r="E40" s="1"/>
  <c r="B40" s="1"/>
  <c r="G40"/>
  <c r="F40"/>
  <c r="H39"/>
  <c r="E39" s="1"/>
  <c r="B39" s="1"/>
  <c r="G39"/>
  <c r="F39"/>
  <c r="H38"/>
  <c r="G38"/>
  <c r="F38"/>
  <c r="E38"/>
  <c r="B38" s="1"/>
  <c r="H37"/>
  <c r="G37"/>
  <c r="F37"/>
  <c r="E37"/>
  <c r="B37" s="1"/>
  <c r="H36"/>
  <c r="G36"/>
  <c r="F36"/>
  <c r="E36"/>
  <c r="B36"/>
  <c r="H35"/>
  <c r="G35"/>
  <c r="F35"/>
  <c r="E35"/>
  <c r="B35" s="1"/>
  <c r="H34"/>
  <c r="E34" s="1"/>
  <c r="B34" s="1"/>
  <c r="G34"/>
  <c r="F34"/>
  <c r="H33"/>
  <c r="G33"/>
  <c r="E33" s="1"/>
  <c r="B33" s="1"/>
  <c r="F33"/>
  <c r="H32"/>
  <c r="E32" s="1"/>
  <c r="B32" s="1"/>
  <c r="G32"/>
  <c r="F32"/>
  <c r="H31"/>
  <c r="E31" s="1"/>
  <c r="B31" s="1"/>
  <c r="G31"/>
  <c r="F31"/>
  <c r="H30"/>
  <c r="E30" s="1"/>
  <c r="B30" s="1"/>
  <c r="G30"/>
  <c r="F30"/>
  <c r="H29"/>
  <c r="E29" s="1"/>
  <c r="B29" s="1"/>
  <c r="G29"/>
  <c r="F29"/>
  <c r="H28"/>
  <c r="G28"/>
  <c r="F28"/>
  <c r="E28"/>
  <c r="B28" s="1"/>
  <c r="H27"/>
  <c r="G27"/>
  <c r="F27"/>
  <c r="H26"/>
  <c r="G26"/>
  <c r="F26"/>
  <c r="E26"/>
  <c r="B26" s="1"/>
  <c r="H25"/>
  <c r="G25"/>
  <c r="F25"/>
  <c r="E25"/>
  <c r="B25"/>
  <c r="H24"/>
  <c r="G24"/>
  <c r="F24"/>
  <c r="E24"/>
  <c r="B24" s="1"/>
  <c r="H23"/>
  <c r="E23" s="1"/>
  <c r="B23" s="1"/>
  <c r="G23"/>
  <c r="F23"/>
  <c r="H22"/>
  <c r="G22"/>
  <c r="F22"/>
  <c r="E22"/>
  <c r="B22" s="1"/>
  <c r="F21"/>
  <c r="F4"/>
  <c r="O3"/>
  <c r="G275" s="1"/>
  <c r="E275" s="1"/>
  <c r="B275" s="1"/>
  <c r="I3"/>
  <c r="H3"/>
  <c r="G3"/>
  <c r="D101" i="8"/>
  <c r="D95"/>
  <c r="D90"/>
  <c r="D85"/>
  <c r="D80"/>
  <c r="D75"/>
  <c r="D70"/>
  <c r="D65"/>
  <c r="D60"/>
  <c r="D55"/>
  <c r="D50"/>
  <c r="D49"/>
  <c r="D44"/>
  <c r="D43"/>
  <c r="D36"/>
  <c r="D26"/>
  <c r="D24" s="1"/>
  <c r="C1499" i="1" s="1"/>
  <c r="D18" i="8"/>
  <c r="D8"/>
  <c r="D6" s="1"/>
  <c r="E44" i="7"/>
  <c r="D44"/>
  <c r="E39"/>
  <c r="D39"/>
  <c r="E38"/>
  <c r="D38"/>
  <c r="E30"/>
  <c r="D30"/>
  <c r="E23"/>
  <c r="D23"/>
  <c r="E22"/>
  <c r="D22"/>
  <c r="E14"/>
  <c r="D14"/>
  <c r="E7"/>
  <c r="D7"/>
  <c r="E6"/>
  <c r="D6"/>
  <c r="E5"/>
  <c r="D5"/>
  <c r="G316" i="9" s="1"/>
  <c r="E316" s="1"/>
  <c r="F140" i="6"/>
  <c r="F139"/>
  <c r="F138"/>
  <c r="F137"/>
  <c r="F136"/>
  <c r="F135"/>
  <c r="F134"/>
  <c r="F133"/>
  <c r="F132"/>
  <c r="F131"/>
  <c r="E130"/>
  <c r="D130"/>
  <c r="F130" s="1"/>
  <c r="E129"/>
  <c r="D129"/>
  <c r="F129" s="1"/>
  <c r="F128"/>
  <c r="F127"/>
  <c r="F126"/>
  <c r="F125"/>
  <c r="F124"/>
  <c r="F123"/>
  <c r="E122"/>
  <c r="D122"/>
  <c r="F122" s="1"/>
  <c r="F121"/>
  <c r="F120"/>
  <c r="F119"/>
  <c r="E118"/>
  <c r="D118"/>
  <c r="F118" s="1"/>
  <c r="F117"/>
  <c r="F116"/>
  <c r="E115"/>
  <c r="D115"/>
  <c r="F115" s="1"/>
  <c r="E114"/>
  <c r="D114"/>
  <c r="F114" s="1"/>
  <c r="F113"/>
  <c r="F112"/>
  <c r="F111"/>
  <c r="F110"/>
  <c r="F109"/>
  <c r="F108"/>
  <c r="E107"/>
  <c r="D107"/>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E35" s="1"/>
  <c r="I25" i="3" s="1"/>
  <c r="D36" i="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E245" s="1"/>
  <c r="D246"/>
  <c r="F246" s="1"/>
  <c r="D245"/>
  <c r="F245" s="1"/>
  <c r="F244"/>
  <c r="F243"/>
  <c r="E242"/>
  <c r="D242"/>
  <c r="F242" s="1"/>
  <c r="F241"/>
  <c r="F240"/>
  <c r="E239"/>
  <c r="D239"/>
  <c r="D238" s="1"/>
  <c r="E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E206"/>
  <c r="H311" i="9" s="1"/>
  <c r="D206" i="5"/>
  <c r="G311" i="9" s="1"/>
  <c r="E311" s="1"/>
  <c r="B311" s="1"/>
  <c r="F205" i="5"/>
  <c r="F204"/>
  <c r="F203"/>
  <c r="F202"/>
  <c r="F201"/>
  <c r="F200"/>
  <c r="F199"/>
  <c r="E198"/>
  <c r="D198"/>
  <c r="F198" s="1"/>
  <c r="F197"/>
  <c r="F196"/>
  <c r="F195"/>
  <c r="F194"/>
  <c r="F193"/>
  <c r="F192"/>
  <c r="E191"/>
  <c r="E190" s="1"/>
  <c r="D191"/>
  <c r="F191" s="1"/>
  <c r="D190"/>
  <c r="G310" i="9" s="1"/>
  <c r="F189" i="5"/>
  <c r="F188"/>
  <c r="F187"/>
  <c r="F186"/>
  <c r="F185"/>
  <c r="F184"/>
  <c r="F183"/>
  <c r="F182"/>
  <c r="F181"/>
  <c r="E180"/>
  <c r="D180"/>
  <c r="F180" s="1"/>
  <c r="F179"/>
  <c r="F178"/>
  <c r="E177"/>
  <c r="H308" i="9" s="1"/>
  <c r="D177" i="5"/>
  <c r="G308" i="9" s="1"/>
  <c r="D176" i="5"/>
  <c r="F173"/>
  <c r="F172"/>
  <c r="F171"/>
  <c r="E170"/>
  <c r="D170"/>
  <c r="F170" s="1"/>
  <c r="F169"/>
  <c r="F168"/>
  <c r="F167"/>
  <c r="F166"/>
  <c r="F165"/>
  <c r="E164"/>
  <c r="D164"/>
  <c r="F164" s="1"/>
  <c r="F163"/>
  <c r="F162"/>
  <c r="F161"/>
  <c r="F160"/>
  <c r="F159"/>
  <c r="F158"/>
  <c r="F157"/>
  <c r="F156"/>
  <c r="F155"/>
  <c r="F154"/>
  <c r="F153"/>
  <c r="F152"/>
  <c r="F151"/>
  <c r="F150"/>
  <c r="E149"/>
  <c r="H291" i="9" s="1"/>
  <c r="D149" i="5"/>
  <c r="G291" i="9" s="1"/>
  <c r="F148" i="5"/>
  <c r="F147"/>
  <c r="E146"/>
  <c r="D146"/>
  <c r="F145"/>
  <c r="F144"/>
  <c r="F143"/>
  <c r="E142"/>
  <c r="D142"/>
  <c r="F142" s="1"/>
  <c r="F141"/>
  <c r="F140"/>
  <c r="F139"/>
  <c r="F138"/>
  <c r="F137"/>
  <c r="F136"/>
  <c r="E135"/>
  <c r="D135"/>
  <c r="F135" s="1"/>
  <c r="E134"/>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90" i="9" s="1"/>
  <c r="D88" i="5"/>
  <c r="G290" i="9" s="1"/>
  <c r="D87" i="5"/>
  <c r="F87" s="1"/>
  <c r="F86"/>
  <c r="F85"/>
  <c r="F84"/>
  <c r="F83"/>
  <c r="F82"/>
  <c r="F81"/>
  <c r="F80"/>
  <c r="E79"/>
  <c r="D79"/>
  <c r="F79" s="1"/>
  <c r="E78"/>
  <c r="F77"/>
  <c r="F76"/>
  <c r="F75"/>
  <c r="F74"/>
  <c r="F73"/>
  <c r="F72"/>
  <c r="F71"/>
  <c r="E70"/>
  <c r="E69" s="1"/>
  <c r="D70"/>
  <c r="F70" s="1"/>
  <c r="D69"/>
  <c r="F69"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E12" s="1"/>
  <c r="D990" i="1" s="1"/>
  <c r="D19" i="5"/>
  <c r="F18"/>
  <c r="F17"/>
  <c r="F16"/>
  <c r="F15"/>
  <c r="F14"/>
  <c r="E13"/>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F626" s="1"/>
  <c r="E625"/>
  <c r="D625"/>
  <c r="F625" s="1"/>
  <c r="F624"/>
  <c r="F623"/>
  <c r="F622"/>
  <c r="F621"/>
  <c r="F620"/>
  <c r="F619"/>
  <c r="F618"/>
  <c r="E617"/>
  <c r="D617"/>
  <c r="F617" s="1"/>
  <c r="F616"/>
  <c r="F615"/>
  <c r="F614"/>
  <c r="F613"/>
  <c r="E612"/>
  <c r="D612"/>
  <c r="F612" s="1"/>
  <c r="F611"/>
  <c r="F610"/>
  <c r="F609"/>
  <c r="F608"/>
  <c r="F607"/>
  <c r="F606"/>
  <c r="E605"/>
  <c r="D605"/>
  <c r="F605" s="1"/>
  <c r="F604"/>
  <c r="E603"/>
  <c r="H143" i="9" s="1"/>
  <c r="D603" i="4"/>
  <c r="G143" i="9" s="1"/>
  <c r="E143" s="1"/>
  <c r="B143" s="1"/>
  <c r="F602" i="4"/>
  <c r="F601"/>
  <c r="F600"/>
  <c r="E599"/>
  <c r="D599"/>
  <c r="F599" s="1"/>
  <c r="F598"/>
  <c r="F597"/>
  <c r="F596"/>
  <c r="F595"/>
  <c r="E594"/>
  <c r="E593" s="1"/>
  <c r="D594"/>
  <c r="F594" s="1"/>
  <c r="D593"/>
  <c r="F593" s="1"/>
  <c r="F592"/>
  <c r="F591"/>
  <c r="E590"/>
  <c r="D590"/>
  <c r="F590" s="1"/>
  <c r="F589"/>
  <c r="F588"/>
  <c r="E587"/>
  <c r="D587"/>
  <c r="F587" s="1"/>
  <c r="F586"/>
  <c r="E585"/>
  <c r="D585"/>
  <c r="F585" s="1"/>
  <c r="F584"/>
  <c r="F583"/>
  <c r="F582"/>
  <c r="E581"/>
  <c r="D581"/>
  <c r="F581" s="1"/>
  <c r="E580"/>
  <c r="D580"/>
  <c r="F580" s="1"/>
  <c r="F579"/>
  <c r="F578"/>
  <c r="E577"/>
  <c r="D577"/>
  <c r="F577" s="1"/>
  <c r="F576"/>
  <c r="F575"/>
  <c r="E574"/>
  <c r="D574"/>
  <c r="F574" s="1"/>
  <c r="F573"/>
  <c r="F572"/>
  <c r="E571"/>
  <c r="D571"/>
  <c r="F571" s="1"/>
  <c r="F570"/>
  <c r="F569"/>
  <c r="E568"/>
  <c r="D568"/>
  <c r="D567" s="1"/>
  <c r="F567" s="1"/>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D529" s="1"/>
  <c r="E529"/>
  <c r="E528" s="1"/>
  <c r="F527"/>
  <c r="F526"/>
  <c r="E525"/>
  <c r="D525"/>
  <c r="F525" s="1"/>
  <c r="F524"/>
  <c r="F523"/>
  <c r="E522"/>
  <c r="D522"/>
  <c r="F522" s="1"/>
  <c r="F521"/>
  <c r="F520"/>
  <c r="E519"/>
  <c r="D519"/>
  <c r="F519" s="1"/>
  <c r="F518"/>
  <c r="F517"/>
  <c r="E516"/>
  <c r="D516"/>
  <c r="D515" s="1"/>
  <c r="F515" s="1"/>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D484"/>
  <c r="F484" s="1"/>
  <c r="F483"/>
  <c r="F482"/>
  <c r="E481"/>
  <c r="D481"/>
  <c r="F481" s="1"/>
  <c r="F480"/>
  <c r="F479"/>
  <c r="E478"/>
  <c r="D478"/>
  <c r="F478" s="1"/>
  <c r="F477"/>
  <c r="F476"/>
  <c r="F475"/>
  <c r="F474"/>
  <c r="E473"/>
  <c r="E472" s="1"/>
  <c r="D473"/>
  <c r="F473" s="1"/>
  <c r="D472"/>
  <c r="F472" s="1"/>
  <c r="F471"/>
  <c r="F470"/>
  <c r="E469"/>
  <c r="D469"/>
  <c r="F469" s="1"/>
  <c r="F468"/>
  <c r="F467"/>
  <c r="E466"/>
  <c r="D466"/>
  <c r="F466" s="1"/>
  <c r="F465"/>
  <c r="F464"/>
  <c r="E463"/>
  <c r="D463"/>
  <c r="F463" s="1"/>
  <c r="F462"/>
  <c r="F461"/>
  <c r="E460"/>
  <c r="D460"/>
  <c r="D459" s="1"/>
  <c r="F459" s="1"/>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D421" s="1"/>
  <c r="E421"/>
  <c r="E420" s="1"/>
  <c r="E635" s="1"/>
  <c r="E418"/>
  <c r="D418"/>
  <c r="F418" s="1"/>
  <c r="E417"/>
  <c r="D417"/>
  <c r="D644" s="1"/>
  <c r="F644" s="1"/>
  <c r="E416"/>
  <c r="E643" s="1"/>
  <c r="D416"/>
  <c r="D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78" i="1" s="1"/>
  <c r="D383" i="4"/>
  <c r="F382"/>
  <c r="F381"/>
  <c r="F380"/>
  <c r="F379"/>
  <c r="E378"/>
  <c r="D378"/>
  <c r="F378" s="1"/>
  <c r="F377"/>
  <c r="F376"/>
  <c r="F375"/>
  <c r="F374"/>
  <c r="F373"/>
  <c r="F372"/>
  <c r="F371"/>
  <c r="F370"/>
  <c r="E369"/>
  <c r="D369"/>
  <c r="F369" s="1"/>
  <c r="F368"/>
  <c r="F367"/>
  <c r="F366"/>
  <c r="F365"/>
  <c r="E364"/>
  <c r="D364"/>
  <c r="E363"/>
  <c r="F362"/>
  <c r="F361"/>
  <c r="F360"/>
  <c r="F359"/>
  <c r="F358"/>
  <c r="F357"/>
  <c r="E356"/>
  <c r="D356"/>
  <c r="F356" s="1"/>
  <c r="F355"/>
  <c r="F354"/>
  <c r="F353"/>
  <c r="E352"/>
  <c r="D352"/>
  <c r="F352" s="1"/>
  <c r="E351"/>
  <c r="E350" s="1"/>
  <c r="F349"/>
  <c r="E348"/>
  <c r="D348"/>
  <c r="F348" s="1"/>
  <c r="F347"/>
  <c r="F346"/>
  <c r="E345"/>
  <c r="D345"/>
  <c r="F345" s="1"/>
  <c r="E344"/>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F310"/>
  <c r="F309"/>
  <c r="F308"/>
  <c r="F307"/>
  <c r="F306"/>
  <c r="F305"/>
  <c r="E304"/>
  <c r="D304"/>
  <c r="F304" s="1"/>
  <c r="F303"/>
  <c r="F302"/>
  <c r="F301"/>
  <c r="E300"/>
  <c r="D300"/>
  <c r="F300" s="1"/>
  <c r="E299"/>
  <c r="E298" s="1"/>
  <c r="E407"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64"/>
  <c r="F264" s="1"/>
  <c r="D263"/>
  <c r="F263" s="1"/>
  <c r="F262"/>
  <c r="F261"/>
  <c r="F260"/>
  <c r="E259"/>
  <c r="D259"/>
  <c r="F259" s="1"/>
  <c r="F258"/>
  <c r="F257"/>
  <c r="F256"/>
  <c r="F255"/>
  <c r="F254"/>
  <c r="E253"/>
  <c r="D253"/>
  <c r="F253" s="1"/>
  <c r="E252"/>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E224"/>
  <c r="D224"/>
  <c r="F224" s="1"/>
  <c r="F223"/>
  <c r="F222"/>
  <c r="F221"/>
  <c r="F220"/>
  <c r="E219"/>
  <c r="D219"/>
  <c r="F219" s="1"/>
  <c r="F218"/>
  <c r="F217"/>
  <c r="E216"/>
  <c r="D216"/>
  <c r="F216" s="1"/>
  <c r="E215"/>
  <c r="D215"/>
  <c r="F215" s="1"/>
  <c r="F214"/>
  <c r="F213"/>
  <c r="F212"/>
  <c r="F211"/>
  <c r="E210"/>
  <c r="D210"/>
  <c r="F210" s="1"/>
  <c r="F209"/>
  <c r="F208"/>
  <c r="F207"/>
  <c r="F206"/>
  <c r="F205"/>
  <c r="F204"/>
  <c r="F203"/>
  <c r="E202"/>
  <c r="D202"/>
  <c r="F202" s="1"/>
  <c r="F201"/>
  <c r="F200"/>
  <c r="F199"/>
  <c r="F198"/>
  <c r="E197"/>
  <c r="E196" s="1"/>
  <c r="D197"/>
  <c r="F197" s="1"/>
  <c r="D196"/>
  <c r="F196" s="1"/>
  <c r="F195"/>
  <c r="F194"/>
  <c r="F193"/>
  <c r="F192"/>
  <c r="F191"/>
  <c r="F190"/>
  <c r="F189"/>
  <c r="E188"/>
  <c r="D188"/>
  <c r="F187"/>
  <c r="F186"/>
  <c r="F185"/>
  <c r="F184"/>
  <c r="F183"/>
  <c r="F182"/>
  <c r="F181"/>
  <c r="F180"/>
  <c r="F179"/>
  <c r="F178"/>
  <c r="E177"/>
  <c r="E163" s="1"/>
  <c r="D159" i="1" s="1"/>
  <c r="D177" i="4"/>
  <c r="F176"/>
  <c r="F175"/>
  <c r="F174"/>
  <c r="F173"/>
  <c r="F172"/>
  <c r="F171"/>
  <c r="F170"/>
  <c r="E169"/>
  <c r="D169"/>
  <c r="F169" s="1"/>
  <c r="F168"/>
  <c r="F167"/>
  <c r="F166"/>
  <c r="F165"/>
  <c r="E164"/>
  <c r="D164"/>
  <c r="D163"/>
  <c r="F162"/>
  <c r="F161"/>
  <c r="F160"/>
  <c r="E159"/>
  <c r="D159"/>
  <c r="F158"/>
  <c r="F157"/>
  <c r="F156"/>
  <c r="F155"/>
  <c r="F154"/>
  <c r="E153"/>
  <c r="D153"/>
  <c r="F153" s="1"/>
  <c r="D152"/>
  <c r="F150"/>
  <c r="F149"/>
  <c r="F148"/>
  <c r="F147"/>
  <c r="F146"/>
  <c r="F145"/>
  <c r="F144"/>
  <c r="F143"/>
  <c r="F142"/>
  <c r="F141"/>
  <c r="E140"/>
  <c r="D140"/>
  <c r="D139" s="1"/>
  <c r="F139" s="1"/>
  <c r="E139"/>
  <c r="F138"/>
  <c r="F137"/>
  <c r="F136"/>
  <c r="F135"/>
  <c r="E134"/>
  <c r="D134"/>
  <c r="D133" s="1"/>
  <c r="E133"/>
  <c r="F132"/>
  <c r="F131"/>
  <c r="F130"/>
  <c r="F129"/>
  <c r="E128"/>
  <c r="D128"/>
  <c r="F128" s="1"/>
  <c r="F127"/>
  <c r="F126"/>
  <c r="E125"/>
  <c r="E124" s="1"/>
  <c r="D125"/>
  <c r="F125" s="1"/>
  <c r="D124"/>
  <c r="F124" s="1"/>
  <c r="F123"/>
  <c r="F122"/>
  <c r="F121"/>
  <c r="E120"/>
  <c r="D120"/>
  <c r="F120" s="1"/>
  <c r="F119"/>
  <c r="F118"/>
  <c r="F117"/>
  <c r="F116"/>
  <c r="F115"/>
  <c r="F114"/>
  <c r="F113"/>
  <c r="E112"/>
  <c r="D112"/>
  <c r="F112" s="1"/>
  <c r="F111"/>
  <c r="F110"/>
  <c r="F109"/>
  <c r="F108"/>
  <c r="E107"/>
  <c r="E106" s="1"/>
  <c r="D107"/>
  <c r="F107" s="1"/>
  <c r="D106"/>
  <c r="F106" s="1"/>
  <c r="F105"/>
  <c r="F104"/>
  <c r="F103"/>
  <c r="F102"/>
  <c r="F101"/>
  <c r="F100"/>
  <c r="F99"/>
  <c r="E98"/>
  <c r="D98"/>
  <c r="F98" s="1"/>
  <c r="F97"/>
  <c r="F96"/>
  <c r="F95"/>
  <c r="F94"/>
  <c r="F93"/>
  <c r="F92"/>
  <c r="E91"/>
  <c r="D91"/>
  <c r="F91" s="1"/>
  <c r="F90"/>
  <c r="F89"/>
  <c r="F88"/>
  <c r="F87"/>
  <c r="F86"/>
  <c r="F85"/>
  <c r="F84"/>
  <c r="E83"/>
  <c r="E82" s="1"/>
  <c r="D83"/>
  <c r="F83" s="1"/>
  <c r="D82"/>
  <c r="F82" s="1"/>
  <c r="F81"/>
  <c r="F80"/>
  <c r="F79"/>
  <c r="F78"/>
  <c r="E77"/>
  <c r="D77"/>
  <c r="F77" s="1"/>
  <c r="F76"/>
  <c r="F75"/>
  <c r="E74"/>
  <c r="D74"/>
  <c r="F74" s="1"/>
  <c r="F73"/>
  <c r="F72"/>
  <c r="E71"/>
  <c r="D71"/>
  <c r="F71" s="1"/>
  <c r="F70"/>
  <c r="F69"/>
  <c r="E68"/>
  <c r="D68"/>
  <c r="F67"/>
  <c r="F66"/>
  <c r="E65"/>
  <c r="D65"/>
  <c r="F65" s="1"/>
  <c r="F64"/>
  <c r="F63"/>
  <c r="E62"/>
  <c r="D62"/>
  <c r="F62" s="1"/>
  <c r="F61"/>
  <c r="F60"/>
  <c r="E59"/>
  <c r="D59"/>
  <c r="F59" s="1"/>
  <c r="F58"/>
  <c r="F57"/>
  <c r="F56"/>
  <c r="F55"/>
  <c r="E54"/>
  <c r="D54"/>
  <c r="F54" s="1"/>
  <c r="F53"/>
  <c r="F52"/>
  <c r="E51"/>
  <c r="D51"/>
  <c r="F51" s="1"/>
  <c r="E50"/>
  <c r="D50"/>
  <c r="F49"/>
  <c r="F48"/>
  <c r="F47"/>
  <c r="F46"/>
  <c r="E45"/>
  <c r="E44" s="1"/>
  <c r="D45"/>
  <c r="F45" s="1"/>
  <c r="D44"/>
  <c r="F44"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D7" s="1"/>
  <c r="E7"/>
  <c r="E6" s="1"/>
  <c r="I36" i="3"/>
  <c r="G36"/>
  <c r="B36"/>
  <c r="I35"/>
  <c r="G35"/>
  <c r="B35"/>
  <c r="G34"/>
  <c r="B34"/>
  <c r="I33"/>
  <c r="G33"/>
  <c r="B33"/>
  <c r="I32"/>
  <c r="H32"/>
  <c r="G32"/>
  <c r="B32"/>
  <c r="I31"/>
  <c r="H31"/>
  <c r="G31"/>
  <c r="B31"/>
  <c r="I30"/>
  <c r="H30"/>
  <c r="G30"/>
  <c r="B30"/>
  <c r="I29"/>
  <c r="H29"/>
  <c r="G29"/>
  <c r="B29"/>
  <c r="G28"/>
  <c r="B28"/>
  <c r="I27"/>
  <c r="H27"/>
  <c r="G27"/>
  <c r="B27"/>
  <c r="I26"/>
  <c r="H26"/>
  <c r="G26"/>
  <c r="B26"/>
  <c r="H25"/>
  <c r="G25"/>
  <c r="B25"/>
  <c r="H24"/>
  <c r="G24"/>
  <c r="B24"/>
  <c r="G23"/>
  <c r="B23"/>
  <c r="H22"/>
  <c r="G22"/>
  <c r="B22"/>
  <c r="G21"/>
  <c r="B21"/>
  <c r="G20"/>
  <c r="B20"/>
  <c r="G19"/>
  <c r="B19"/>
  <c r="G18"/>
  <c r="B18"/>
  <c r="G17"/>
  <c r="B17"/>
  <c r="G16"/>
  <c r="B16"/>
  <c r="H10" a="1"/>
  <c r="H10" s="1"/>
  <c r="L3" i="9" s="1"/>
  <c r="C1580" i="1"/>
  <c r="G1580" s="1"/>
  <c r="G1579"/>
  <c r="C1579"/>
  <c r="H1579" s="1"/>
  <c r="C1578"/>
  <c r="G1578" s="1"/>
  <c r="G1577"/>
  <c r="C1577"/>
  <c r="H1577" s="1"/>
  <c r="C1576"/>
  <c r="G1576" s="1"/>
  <c r="G1575"/>
  <c r="C1575"/>
  <c r="H1575" s="1"/>
  <c r="C1574"/>
  <c r="G1574" s="1"/>
  <c r="G1573"/>
  <c r="C1573"/>
  <c r="H1573" s="1"/>
  <c r="C1572"/>
  <c r="G1572" s="1"/>
  <c r="G1571"/>
  <c r="C1571"/>
  <c r="H1571" s="1"/>
  <c r="C1570"/>
  <c r="G1570" s="1"/>
  <c r="G1569"/>
  <c r="C1569"/>
  <c r="H1569" s="1"/>
  <c r="C1568"/>
  <c r="G1568" s="1"/>
  <c r="G1567"/>
  <c r="C1567"/>
  <c r="H1567" s="1"/>
  <c r="C1566"/>
  <c r="G1566" s="1"/>
  <c r="G1565"/>
  <c r="C1565"/>
  <c r="H1565" s="1"/>
  <c r="C1564"/>
  <c r="G1564" s="1"/>
  <c r="G1563"/>
  <c r="C1563"/>
  <c r="H1563" s="1"/>
  <c r="C1562"/>
  <c r="G1561"/>
  <c r="C1561"/>
  <c r="H1561" s="1"/>
  <c r="C1560"/>
  <c r="G1560" s="1"/>
  <c r="G1559"/>
  <c r="C1559"/>
  <c r="H1559" s="1"/>
  <c r="C1558"/>
  <c r="G1558" s="1"/>
  <c r="G1557"/>
  <c r="C1557"/>
  <c r="H1557" s="1"/>
  <c r="C1556"/>
  <c r="G1556" s="1"/>
  <c r="G1555"/>
  <c r="C1555"/>
  <c r="H1555" s="1"/>
  <c r="C1554"/>
  <c r="G1554" s="1"/>
  <c r="G1553"/>
  <c r="C1553"/>
  <c r="H1553" s="1"/>
  <c r="C1552"/>
  <c r="G1552" s="1"/>
  <c r="G1551"/>
  <c r="C1551"/>
  <c r="H1551" s="1"/>
  <c r="C1550"/>
  <c r="G1550" s="1"/>
  <c r="G1549"/>
  <c r="C1549"/>
  <c r="H1549" s="1"/>
  <c r="C1548"/>
  <c r="G1548" s="1"/>
  <c r="G1547"/>
  <c r="C1547"/>
  <c r="H1547" s="1"/>
  <c r="C1546"/>
  <c r="G1546" s="1"/>
  <c r="G1545"/>
  <c r="C1545"/>
  <c r="H1545" s="1"/>
  <c r="C1544"/>
  <c r="G1544" s="1"/>
  <c r="G1543"/>
  <c r="C1543"/>
  <c r="H1543" s="1"/>
  <c r="C1542"/>
  <c r="G1542" s="1"/>
  <c r="G1541"/>
  <c r="C1541"/>
  <c r="H1541" s="1"/>
  <c r="C1540"/>
  <c r="G1540" s="1"/>
  <c r="G1539"/>
  <c r="C1539"/>
  <c r="H1539" s="1"/>
  <c r="C1538"/>
  <c r="G1538" s="1"/>
  <c r="G1537"/>
  <c r="C1537"/>
  <c r="H1537" s="1"/>
  <c r="C1536"/>
  <c r="G1536" s="1"/>
  <c r="G1535"/>
  <c r="C1535"/>
  <c r="H1535" s="1"/>
  <c r="C1534"/>
  <c r="G1534" s="1"/>
  <c r="G1533"/>
  <c r="C1533"/>
  <c r="H1533" s="1"/>
  <c r="C1532"/>
  <c r="G1532" s="1"/>
  <c r="G1531"/>
  <c r="C1531"/>
  <c r="H1531" s="1"/>
  <c r="C1530"/>
  <c r="G1530" s="1"/>
  <c r="G1529"/>
  <c r="C1529"/>
  <c r="H1529" s="1"/>
  <c r="C1528"/>
  <c r="G1528" s="1"/>
  <c r="G1527"/>
  <c r="C1527"/>
  <c r="H1527" s="1"/>
  <c r="C1526"/>
  <c r="G1526" s="1"/>
  <c r="G1525"/>
  <c r="C1525"/>
  <c r="H1525" s="1"/>
  <c r="C1524"/>
  <c r="G1524" s="1"/>
  <c r="G1523"/>
  <c r="C1523"/>
  <c r="H1523" s="1"/>
  <c r="C1522"/>
  <c r="G1522" s="1"/>
  <c r="G1521"/>
  <c r="C1521"/>
  <c r="H1521" s="1"/>
  <c r="C1520"/>
  <c r="G1520" s="1"/>
  <c r="G1519"/>
  <c r="C1519"/>
  <c r="H1519" s="1"/>
  <c r="C1518"/>
  <c r="G1518" s="1"/>
  <c r="H1516"/>
  <c r="C1516"/>
  <c r="G1516" s="1"/>
  <c r="G1515"/>
  <c r="C1515"/>
  <c r="H1515" s="1"/>
  <c r="H1514"/>
  <c r="C1514"/>
  <c r="G1514" s="1"/>
  <c r="G1513"/>
  <c r="C1513"/>
  <c r="H1513" s="1"/>
  <c r="H1512"/>
  <c r="C1512"/>
  <c r="G1512" s="1"/>
  <c r="G1511"/>
  <c r="C1511"/>
  <c r="H1511" s="1"/>
  <c r="H1510"/>
  <c r="C1510"/>
  <c r="G1510" s="1"/>
  <c r="G1509"/>
  <c r="C1509"/>
  <c r="H1509" s="1"/>
  <c r="H1508"/>
  <c r="C1508"/>
  <c r="G1508" s="1"/>
  <c r="G1507"/>
  <c r="C1507"/>
  <c r="H1507" s="1"/>
  <c r="H1506"/>
  <c r="C1506"/>
  <c r="G1506" s="1"/>
  <c r="G1505"/>
  <c r="C1505"/>
  <c r="H1505" s="1"/>
  <c r="H1504"/>
  <c r="C1504"/>
  <c r="G1504" s="1"/>
  <c r="G1503"/>
  <c r="C1503"/>
  <c r="H1503" s="1"/>
  <c r="H1502"/>
  <c r="C1502"/>
  <c r="G1502" s="1"/>
  <c r="C1501"/>
  <c r="H1501" s="1"/>
  <c r="H1500"/>
  <c r="C1500"/>
  <c r="G1500" s="1"/>
  <c r="H1498"/>
  <c r="C1498"/>
  <c r="G1498" s="1"/>
  <c r="G1497"/>
  <c r="C1497"/>
  <c r="H1497" s="1"/>
  <c r="H1496"/>
  <c r="C1496"/>
  <c r="G1496" s="1"/>
  <c r="G1495"/>
  <c r="C1495"/>
  <c r="H1495" s="1"/>
  <c r="H1494"/>
  <c r="C1494"/>
  <c r="G1494" s="1"/>
  <c r="G1493"/>
  <c r="C1493"/>
  <c r="H1493" s="1"/>
  <c r="H1492"/>
  <c r="C1492"/>
  <c r="G1492" s="1"/>
  <c r="G1491"/>
  <c r="C1491"/>
  <c r="H1491" s="1"/>
  <c r="H1490"/>
  <c r="C1490"/>
  <c r="G1490" s="1"/>
  <c r="G1489"/>
  <c r="C1489"/>
  <c r="H1489" s="1"/>
  <c r="H1488"/>
  <c r="C1488"/>
  <c r="G1488" s="1"/>
  <c r="G1487"/>
  <c r="C1487"/>
  <c r="H1487" s="1"/>
  <c r="H1486"/>
  <c r="C1486"/>
  <c r="G1486" s="1"/>
  <c r="G1485"/>
  <c r="C1485"/>
  <c r="H1485" s="1"/>
  <c r="C1484"/>
  <c r="G1484" s="1"/>
  <c r="C1483"/>
  <c r="H1483" s="1"/>
  <c r="H1482"/>
  <c r="C1482"/>
  <c r="G1482" s="1"/>
  <c r="C1480"/>
  <c r="H1480" s="1"/>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D1445"/>
  <c r="H1445" s="1"/>
  <c r="C1445"/>
  <c r="D1444"/>
  <c r="J1444" s="1"/>
  <c r="C1444"/>
  <c r="D1443"/>
  <c r="J1443" s="1"/>
  <c r="C1443"/>
  <c r="D1442"/>
  <c r="J1442" s="1"/>
  <c r="C1442"/>
  <c r="D1441"/>
  <c r="J1441" s="1"/>
  <c r="C1441"/>
  <c r="D1440"/>
  <c r="J1440" s="1"/>
  <c r="C1440"/>
  <c r="D1439"/>
  <c r="J1439" s="1"/>
  <c r="C1439"/>
  <c r="D1438"/>
  <c r="H1438" s="1"/>
  <c r="C1438"/>
  <c r="D1437"/>
  <c r="H1437" s="1"/>
  <c r="C1437"/>
  <c r="H1436"/>
  <c r="D1436"/>
  <c r="C1436"/>
  <c r="G1436" s="1"/>
  <c r="D1434"/>
  <c r="H1434" s="1"/>
  <c r="C1434"/>
  <c r="H1433"/>
  <c r="D1433"/>
  <c r="C1433"/>
  <c r="G1433" s="1"/>
  <c r="D1432"/>
  <c r="H1432" s="1"/>
  <c r="C1432"/>
  <c r="H1431"/>
  <c r="D1431"/>
  <c r="C1431"/>
  <c r="G1431" s="1"/>
  <c r="D1430"/>
  <c r="H1430" s="1"/>
  <c r="C1430"/>
  <c r="H1429"/>
  <c r="D1429"/>
  <c r="C1429"/>
  <c r="G1429" s="1"/>
  <c r="D1428"/>
  <c r="H1428" s="1"/>
  <c r="C1428"/>
  <c r="H1427"/>
  <c r="D1427"/>
  <c r="C1427"/>
  <c r="G1427" s="1"/>
  <c r="D1426"/>
  <c r="H1426" s="1"/>
  <c r="C1426"/>
  <c r="H1425"/>
  <c r="D1425"/>
  <c r="C1425"/>
  <c r="G1425" s="1"/>
  <c r="D1424"/>
  <c r="H1424" s="1"/>
  <c r="C1424"/>
  <c r="H1423"/>
  <c r="D1423"/>
  <c r="C1423"/>
  <c r="G1423" s="1"/>
  <c r="D1422"/>
  <c r="H1422" s="1"/>
  <c r="C1422"/>
  <c r="H1421"/>
  <c r="D1421"/>
  <c r="C1421"/>
  <c r="G1421" s="1"/>
  <c r="D1420"/>
  <c r="H1420" s="1"/>
  <c r="C1420"/>
  <c r="H1419"/>
  <c r="D1419"/>
  <c r="C1419"/>
  <c r="G1419" s="1"/>
  <c r="D1418"/>
  <c r="H1418" s="1"/>
  <c r="C1418"/>
  <c r="H1417"/>
  <c r="D1417"/>
  <c r="C1417"/>
  <c r="G1417" s="1"/>
  <c r="D1416"/>
  <c r="H1416" s="1"/>
  <c r="C1416"/>
  <c r="H1415"/>
  <c r="D1415"/>
  <c r="C1415"/>
  <c r="G1415" s="1"/>
  <c r="D1414"/>
  <c r="H1414" s="1"/>
  <c r="C1414"/>
  <c r="H1413"/>
  <c r="D1413"/>
  <c r="C1413"/>
  <c r="G1413" s="1"/>
  <c r="D1412"/>
  <c r="H1412" s="1"/>
  <c r="C1412"/>
  <c r="H1411"/>
  <c r="D1411"/>
  <c r="C1411"/>
  <c r="G1411" s="1"/>
  <c r="D1410"/>
  <c r="H1410" s="1"/>
  <c r="C1410"/>
  <c r="H1409"/>
  <c r="D1409"/>
  <c r="C1409"/>
  <c r="G1409" s="1"/>
  <c r="D1408"/>
  <c r="H1408" s="1"/>
  <c r="C1408"/>
  <c r="H1407"/>
  <c r="D1407"/>
  <c r="C1407"/>
  <c r="G1407" s="1"/>
  <c r="D1406"/>
  <c r="H1406" s="1"/>
  <c r="C1406"/>
  <c r="H1405"/>
  <c r="D1405"/>
  <c r="C1405"/>
  <c r="G1405" s="1"/>
  <c r="D1404"/>
  <c r="H1404" s="1"/>
  <c r="C1404"/>
  <c r="H1403"/>
  <c r="D1403"/>
  <c r="C1403"/>
  <c r="G1403" s="1"/>
  <c r="D1402"/>
  <c r="H1402" s="1"/>
  <c r="C1402"/>
  <c r="D1401"/>
  <c r="H1401" s="1"/>
  <c r="C1401"/>
  <c r="D1400"/>
  <c r="H1400" s="1"/>
  <c r="C1400"/>
  <c r="H1399"/>
  <c r="D1399"/>
  <c r="C1399"/>
  <c r="G1399" s="1"/>
  <c r="D1398"/>
  <c r="H1398" s="1"/>
  <c r="C1398"/>
  <c r="H1397"/>
  <c r="D1397"/>
  <c r="C1397"/>
  <c r="G1397" s="1"/>
  <c r="D1396"/>
  <c r="H1396" s="1"/>
  <c r="C1396"/>
  <c r="H1395"/>
  <c r="D1395"/>
  <c r="C1395"/>
  <c r="G1395" s="1"/>
  <c r="D1394"/>
  <c r="H1394" s="1"/>
  <c r="C1394"/>
  <c r="H1393"/>
  <c r="D1393"/>
  <c r="C1393"/>
  <c r="G1393" s="1"/>
  <c r="D1392"/>
  <c r="H1392" s="1"/>
  <c r="C1392"/>
  <c r="H1391"/>
  <c r="D1391"/>
  <c r="C1391"/>
  <c r="G1391" s="1"/>
  <c r="D1390"/>
  <c r="H1390" s="1"/>
  <c r="C1390"/>
  <c r="H1389"/>
  <c r="D1389"/>
  <c r="C1389"/>
  <c r="G1389" s="1"/>
  <c r="D1388"/>
  <c r="C1388"/>
  <c r="D1387"/>
  <c r="H1387" s="1"/>
  <c r="C1387"/>
  <c r="G1387" s="1"/>
  <c r="D1386"/>
  <c r="H1386" s="1"/>
  <c r="C1386"/>
  <c r="G1386" s="1"/>
  <c r="D1385"/>
  <c r="H1385" s="1"/>
  <c r="C1385"/>
  <c r="G1385" s="1"/>
  <c r="D1384"/>
  <c r="H1384" s="1"/>
  <c r="C1384"/>
  <c r="G1384" s="1"/>
  <c r="D1383"/>
  <c r="H1383" s="1"/>
  <c r="C1383"/>
  <c r="G1383" s="1"/>
  <c r="D1382"/>
  <c r="H1382" s="1"/>
  <c r="C1382"/>
  <c r="G1382" s="1"/>
  <c r="D1381"/>
  <c r="H1381" s="1"/>
  <c r="C1381"/>
  <c r="G1381" s="1"/>
  <c r="D1380"/>
  <c r="H1380" s="1"/>
  <c r="C1380"/>
  <c r="G1380" s="1"/>
  <c r="D1379"/>
  <c r="H1379" s="1"/>
  <c r="C1379"/>
  <c r="G1379" s="1"/>
  <c r="D1378"/>
  <c r="H1378" s="1"/>
  <c r="C1378"/>
  <c r="G1378" s="1"/>
  <c r="D1377"/>
  <c r="H1377" s="1"/>
  <c r="C1377"/>
  <c r="G1377" s="1"/>
  <c r="D1376"/>
  <c r="H1376" s="1"/>
  <c r="C1376"/>
  <c r="G1376" s="1"/>
  <c r="D1375"/>
  <c r="H1375" s="1"/>
  <c r="C1375"/>
  <c r="G1375" s="1"/>
  <c r="D1374"/>
  <c r="H1374" s="1"/>
  <c r="C1374"/>
  <c r="G1374" s="1"/>
  <c r="D1373"/>
  <c r="H1373" s="1"/>
  <c r="C1373"/>
  <c r="G1373" s="1"/>
  <c r="D1372"/>
  <c r="H1372" s="1"/>
  <c r="C1372"/>
  <c r="G1372" s="1"/>
  <c r="D1371"/>
  <c r="H1371" s="1"/>
  <c r="C1371"/>
  <c r="G1371" s="1"/>
  <c r="D1370"/>
  <c r="H1370" s="1"/>
  <c r="C1370"/>
  <c r="G1370" s="1"/>
  <c r="D1369"/>
  <c r="H1369" s="1"/>
  <c r="C1369"/>
  <c r="G1369" s="1"/>
  <c r="D1368"/>
  <c r="H1368" s="1"/>
  <c r="C1368"/>
  <c r="G1368" s="1"/>
  <c r="D1367"/>
  <c r="H1367" s="1"/>
  <c r="C1367"/>
  <c r="G1367" s="1"/>
  <c r="D1366"/>
  <c r="H1366" s="1"/>
  <c r="C1366"/>
  <c r="G1366" s="1"/>
  <c r="D1365"/>
  <c r="H1365" s="1"/>
  <c r="C1365"/>
  <c r="G1365" s="1"/>
  <c r="D1364"/>
  <c r="H1364" s="1"/>
  <c r="C1364"/>
  <c r="G1364" s="1"/>
  <c r="D1363"/>
  <c r="H1363" s="1"/>
  <c r="C1363"/>
  <c r="G1363" s="1"/>
  <c r="D1362"/>
  <c r="H1362" s="1"/>
  <c r="C1362"/>
  <c r="G1362" s="1"/>
  <c r="D1361"/>
  <c r="H1361" s="1"/>
  <c r="C1361"/>
  <c r="G1361" s="1"/>
  <c r="D1360"/>
  <c r="H1360" s="1"/>
  <c r="C1360"/>
  <c r="G1360" s="1"/>
  <c r="D1359"/>
  <c r="H1359" s="1"/>
  <c r="C1359"/>
  <c r="G1359" s="1"/>
  <c r="D1358"/>
  <c r="H1358" s="1"/>
  <c r="C1358"/>
  <c r="G1358" s="1"/>
  <c r="D1357"/>
  <c r="H1357" s="1"/>
  <c r="C1357"/>
  <c r="G1357" s="1"/>
  <c r="D1356"/>
  <c r="H1356" s="1"/>
  <c r="C1356"/>
  <c r="G1356" s="1"/>
  <c r="D1355"/>
  <c r="H1355" s="1"/>
  <c r="C1355"/>
  <c r="G1355" s="1"/>
  <c r="D1354"/>
  <c r="H1354" s="1"/>
  <c r="C1354"/>
  <c r="G1354" s="1"/>
  <c r="D1353"/>
  <c r="H1353" s="1"/>
  <c r="C1353"/>
  <c r="G1353" s="1"/>
  <c r="D1352"/>
  <c r="H1352" s="1"/>
  <c r="C1352"/>
  <c r="G1352" s="1"/>
  <c r="D1351"/>
  <c r="H1351" s="1"/>
  <c r="C1351"/>
  <c r="G1351" s="1"/>
  <c r="D1350"/>
  <c r="H1350" s="1"/>
  <c r="C1350"/>
  <c r="G1350" s="1"/>
  <c r="D1349"/>
  <c r="H1349" s="1"/>
  <c r="C1349"/>
  <c r="G1349" s="1"/>
  <c r="D1348"/>
  <c r="H1348" s="1"/>
  <c r="C1348"/>
  <c r="G1348" s="1"/>
  <c r="D1347"/>
  <c r="H1347" s="1"/>
  <c r="C1347"/>
  <c r="G1347" s="1"/>
  <c r="D1346"/>
  <c r="H1346" s="1"/>
  <c r="C1346"/>
  <c r="G1346" s="1"/>
  <c r="D1345"/>
  <c r="H1345" s="1"/>
  <c r="C1345"/>
  <c r="G1345" s="1"/>
  <c r="D1344"/>
  <c r="H1344" s="1"/>
  <c r="C1344"/>
  <c r="G1344" s="1"/>
  <c r="D1343"/>
  <c r="H1343" s="1"/>
  <c r="C1343"/>
  <c r="G1343" s="1"/>
  <c r="D1342"/>
  <c r="H1342" s="1"/>
  <c r="C1342"/>
  <c r="G1342" s="1"/>
  <c r="D1341"/>
  <c r="H1341" s="1"/>
  <c r="C1341"/>
  <c r="G1341" s="1"/>
  <c r="D1340"/>
  <c r="H1340" s="1"/>
  <c r="C1340"/>
  <c r="G1340" s="1"/>
  <c r="D1339"/>
  <c r="H1339" s="1"/>
  <c r="C1339"/>
  <c r="G1339" s="1"/>
  <c r="D1338"/>
  <c r="H1338" s="1"/>
  <c r="C1338"/>
  <c r="G1338" s="1"/>
  <c r="D1337"/>
  <c r="H1337" s="1"/>
  <c r="C1337"/>
  <c r="G1337" s="1"/>
  <c r="D1336"/>
  <c r="H1336" s="1"/>
  <c r="C1336"/>
  <c r="G1336" s="1"/>
  <c r="D1335"/>
  <c r="H1335" s="1"/>
  <c r="C1335"/>
  <c r="G1335" s="1"/>
  <c r="D1334"/>
  <c r="H1334" s="1"/>
  <c r="C1334"/>
  <c r="G1334" s="1"/>
  <c r="D1333"/>
  <c r="H1333" s="1"/>
  <c r="C1333"/>
  <c r="G1333" s="1"/>
  <c r="D1332"/>
  <c r="H1332" s="1"/>
  <c r="C1332"/>
  <c r="G1332" s="1"/>
  <c r="D1331"/>
  <c r="H1331" s="1"/>
  <c r="C1331"/>
  <c r="G1331" s="1"/>
  <c r="D1330"/>
  <c r="H1330" s="1"/>
  <c r="C1330"/>
  <c r="G1330" s="1"/>
  <c r="D1329"/>
  <c r="H1329" s="1"/>
  <c r="C1329"/>
  <c r="G1329" s="1"/>
  <c r="D1328"/>
  <c r="H1328" s="1"/>
  <c r="C1328"/>
  <c r="G1328" s="1"/>
  <c r="D1327"/>
  <c r="H1327" s="1"/>
  <c r="C1327"/>
  <c r="G1327" s="1"/>
  <c r="D1326"/>
  <c r="H1326" s="1"/>
  <c r="C1326"/>
  <c r="G1326" s="1"/>
  <c r="D1325"/>
  <c r="H1325" s="1"/>
  <c r="C1325"/>
  <c r="G1325" s="1"/>
  <c r="D1324"/>
  <c r="H1324" s="1"/>
  <c r="C1324"/>
  <c r="G1324" s="1"/>
  <c r="D1323"/>
  <c r="H1323" s="1"/>
  <c r="C1323"/>
  <c r="G1323" s="1"/>
  <c r="D1322"/>
  <c r="H1322" s="1"/>
  <c r="C1322"/>
  <c r="G1322" s="1"/>
  <c r="D1321"/>
  <c r="H1321" s="1"/>
  <c r="C1321"/>
  <c r="G1321" s="1"/>
  <c r="D1320"/>
  <c r="H1320" s="1"/>
  <c r="C1320"/>
  <c r="G1320" s="1"/>
  <c r="D1319"/>
  <c r="H1319" s="1"/>
  <c r="C1319"/>
  <c r="G1319" s="1"/>
  <c r="D1318"/>
  <c r="H1318" s="1"/>
  <c r="C1318"/>
  <c r="G1318" s="1"/>
  <c r="D1317"/>
  <c r="H1317" s="1"/>
  <c r="C1317"/>
  <c r="G1317" s="1"/>
  <c r="D1316"/>
  <c r="H1316" s="1"/>
  <c r="C1316"/>
  <c r="G1316" s="1"/>
  <c r="D1315"/>
  <c r="H1315" s="1"/>
  <c r="C1315"/>
  <c r="G1315" s="1"/>
  <c r="D1314"/>
  <c r="H1314" s="1"/>
  <c r="C1314"/>
  <c r="G1314" s="1"/>
  <c r="D1313"/>
  <c r="H1313" s="1"/>
  <c r="C1313"/>
  <c r="G1313" s="1"/>
  <c r="D1312"/>
  <c r="H1312" s="1"/>
  <c r="C1312"/>
  <c r="G1312" s="1"/>
  <c r="D1311"/>
  <c r="H1311" s="1"/>
  <c r="C1311"/>
  <c r="G1311" s="1"/>
  <c r="D1310"/>
  <c r="H1310" s="1"/>
  <c r="C1310"/>
  <c r="G1310" s="1"/>
  <c r="D1309"/>
  <c r="H1309" s="1"/>
  <c r="C1309"/>
  <c r="G1309" s="1"/>
  <c r="D1308"/>
  <c r="H1308" s="1"/>
  <c r="C1308"/>
  <c r="G1308" s="1"/>
  <c r="D1307"/>
  <c r="H1307" s="1"/>
  <c r="C1307"/>
  <c r="G1307" s="1"/>
  <c r="D1306"/>
  <c r="H1306" s="1"/>
  <c r="C1306"/>
  <c r="G1306" s="1"/>
  <c r="D1305"/>
  <c r="H1305" s="1"/>
  <c r="C1305"/>
  <c r="G1305" s="1"/>
  <c r="D1304"/>
  <c r="H1304" s="1"/>
  <c r="C1304"/>
  <c r="G1304" s="1"/>
  <c r="D1303"/>
  <c r="H1303" s="1"/>
  <c r="C1303"/>
  <c r="G1303" s="1"/>
  <c r="D1302"/>
  <c r="H1302" s="1"/>
  <c r="C1302"/>
  <c r="G1302" s="1"/>
  <c r="D1301"/>
  <c r="H1301" s="1"/>
  <c r="C1301"/>
  <c r="G1301" s="1"/>
  <c r="D1300"/>
  <c r="H1300" s="1"/>
  <c r="C1300"/>
  <c r="G1300" s="1"/>
  <c r="D1299"/>
  <c r="H1299" s="1"/>
  <c r="C1299"/>
  <c r="D1298"/>
  <c r="H1298" s="1"/>
  <c r="C1298"/>
  <c r="G1298" s="1"/>
  <c r="D1297"/>
  <c r="H1297" s="1"/>
  <c r="C1297"/>
  <c r="G1297" s="1"/>
  <c r="D1296"/>
  <c r="H1296" s="1"/>
  <c r="C1296"/>
  <c r="G1296" s="1"/>
  <c r="D1295"/>
  <c r="H1295" s="1"/>
  <c r="C1295"/>
  <c r="G1295" s="1"/>
  <c r="D1294"/>
  <c r="H1294" s="1"/>
  <c r="C1294"/>
  <c r="G1294" s="1"/>
  <c r="D1293"/>
  <c r="H1293" s="1"/>
  <c r="C1293"/>
  <c r="G1293" s="1"/>
  <c r="D1292"/>
  <c r="H1292" s="1"/>
  <c r="C1292"/>
  <c r="G1292" s="1"/>
  <c r="D1291"/>
  <c r="H1291" s="1"/>
  <c r="C1291"/>
  <c r="G1291" s="1"/>
  <c r="D1290"/>
  <c r="H1290" s="1"/>
  <c r="C1290"/>
  <c r="G1290" s="1"/>
  <c r="D1289"/>
  <c r="H1289" s="1"/>
  <c r="C1289"/>
  <c r="G1289" s="1"/>
  <c r="D1288"/>
  <c r="H1288" s="1"/>
  <c r="C1288"/>
  <c r="G1288" s="1"/>
  <c r="D1287"/>
  <c r="H1287" s="1"/>
  <c r="C1287"/>
  <c r="G1287" s="1"/>
  <c r="D1286"/>
  <c r="H1286" s="1"/>
  <c r="C1286"/>
  <c r="G1286" s="1"/>
  <c r="D1285"/>
  <c r="H1285" s="1"/>
  <c r="C1285"/>
  <c r="G1285" s="1"/>
  <c r="D1284"/>
  <c r="H1284" s="1"/>
  <c r="C1284"/>
  <c r="G1284" s="1"/>
  <c r="D1283"/>
  <c r="H1283" s="1"/>
  <c r="C1283"/>
  <c r="G1283" s="1"/>
  <c r="D1282"/>
  <c r="H1282" s="1"/>
  <c r="C1282"/>
  <c r="G1282" s="1"/>
  <c r="D1281"/>
  <c r="H1281" s="1"/>
  <c r="C1281"/>
  <c r="G1281" s="1"/>
  <c r="D1280"/>
  <c r="H1280" s="1"/>
  <c r="C1280"/>
  <c r="G1280" s="1"/>
  <c r="D1279"/>
  <c r="H1279" s="1"/>
  <c r="C1279"/>
  <c r="G1279" s="1"/>
  <c r="D1278"/>
  <c r="H1278" s="1"/>
  <c r="C1278"/>
  <c r="G1278" s="1"/>
  <c r="D1277"/>
  <c r="H1277" s="1"/>
  <c r="C1277"/>
  <c r="G1277" s="1"/>
  <c r="D1276"/>
  <c r="H1276" s="1"/>
  <c r="C1276"/>
  <c r="G1276" s="1"/>
  <c r="D1275"/>
  <c r="H1275" s="1"/>
  <c r="C1275"/>
  <c r="G1275" s="1"/>
  <c r="D1274"/>
  <c r="H1274" s="1"/>
  <c r="C1274"/>
  <c r="G1274" s="1"/>
  <c r="D1273"/>
  <c r="H1273" s="1"/>
  <c r="C1273"/>
  <c r="G1273" s="1"/>
  <c r="D1272"/>
  <c r="H1272" s="1"/>
  <c r="C1272"/>
  <c r="G1272" s="1"/>
  <c r="D1271"/>
  <c r="H1271" s="1"/>
  <c r="C1271"/>
  <c r="G1271" s="1"/>
  <c r="D1270"/>
  <c r="H1270" s="1"/>
  <c r="C1270"/>
  <c r="G1270" s="1"/>
  <c r="D1269"/>
  <c r="H1269" s="1"/>
  <c r="C1269"/>
  <c r="G1269" s="1"/>
  <c r="D1268"/>
  <c r="H1268" s="1"/>
  <c r="C1268"/>
  <c r="G1268" s="1"/>
  <c r="D1267"/>
  <c r="H1267" s="1"/>
  <c r="C1267"/>
  <c r="G1267" s="1"/>
  <c r="D1266"/>
  <c r="H1266" s="1"/>
  <c r="C1266"/>
  <c r="G1266" s="1"/>
  <c r="D1265"/>
  <c r="H1265" s="1"/>
  <c r="C1265"/>
  <c r="G1265" s="1"/>
  <c r="D1264"/>
  <c r="H1264" s="1"/>
  <c r="C1264"/>
  <c r="G1264" s="1"/>
  <c r="D1263"/>
  <c r="H1263" s="1"/>
  <c r="C1263"/>
  <c r="G1263" s="1"/>
  <c r="D1262"/>
  <c r="H1262" s="1"/>
  <c r="C1262"/>
  <c r="G1262" s="1"/>
  <c r="D1261"/>
  <c r="H1261" s="1"/>
  <c r="C1261"/>
  <c r="G1261" s="1"/>
  <c r="D1260"/>
  <c r="H1260" s="1"/>
  <c r="C1260"/>
  <c r="G1260" s="1"/>
  <c r="D1259"/>
  <c r="H1259" s="1"/>
  <c r="C1259"/>
  <c r="G1259" s="1"/>
  <c r="D1258"/>
  <c r="H1258" s="1"/>
  <c r="C1258"/>
  <c r="G1258" s="1"/>
  <c r="D1257"/>
  <c r="H1257" s="1"/>
  <c r="C1257"/>
  <c r="G1257" s="1"/>
  <c r="D1256"/>
  <c r="H1256" s="1"/>
  <c r="C1256"/>
  <c r="G1256" s="1"/>
  <c r="D1255"/>
  <c r="H1255" s="1"/>
  <c r="C1255"/>
  <c r="G1255" s="1"/>
  <c r="D1254"/>
  <c r="H1254" s="1"/>
  <c r="C1254"/>
  <c r="G1254" s="1"/>
  <c r="D1253"/>
  <c r="H1253" s="1"/>
  <c r="C1253"/>
  <c r="G1253" s="1"/>
  <c r="D1252"/>
  <c r="H1252" s="1"/>
  <c r="C1252"/>
  <c r="G1252" s="1"/>
  <c r="D1251"/>
  <c r="H1251" s="1"/>
  <c r="C1251"/>
  <c r="G1251" s="1"/>
  <c r="D1250"/>
  <c r="H1250" s="1"/>
  <c r="C1250"/>
  <c r="G1250" s="1"/>
  <c r="D1249"/>
  <c r="H1249" s="1"/>
  <c r="C1249"/>
  <c r="G1249" s="1"/>
  <c r="D1248"/>
  <c r="H1248" s="1"/>
  <c r="C1248"/>
  <c r="G1248" s="1"/>
  <c r="D1247"/>
  <c r="H1247" s="1"/>
  <c r="C1247"/>
  <c r="G1247" s="1"/>
  <c r="D1246"/>
  <c r="H1246" s="1"/>
  <c r="C1246"/>
  <c r="G1246" s="1"/>
  <c r="D1245"/>
  <c r="H1245" s="1"/>
  <c r="C1245"/>
  <c r="G1245" s="1"/>
  <c r="D1244"/>
  <c r="H1244" s="1"/>
  <c r="C1244"/>
  <c r="G1244" s="1"/>
  <c r="D1243"/>
  <c r="H1243" s="1"/>
  <c r="C1243"/>
  <c r="G1243" s="1"/>
  <c r="D1242"/>
  <c r="H1242" s="1"/>
  <c r="C1242"/>
  <c r="G1242" s="1"/>
  <c r="D1241"/>
  <c r="H1241" s="1"/>
  <c r="C1241"/>
  <c r="G1241" s="1"/>
  <c r="D1240"/>
  <c r="H1240" s="1"/>
  <c r="C1240"/>
  <c r="G1240" s="1"/>
  <c r="D1239"/>
  <c r="H1239" s="1"/>
  <c r="C1239"/>
  <c r="G1239" s="1"/>
  <c r="D1238"/>
  <c r="H1238" s="1"/>
  <c r="C1238"/>
  <c r="G1238" s="1"/>
  <c r="D1237"/>
  <c r="H1237" s="1"/>
  <c r="C1237"/>
  <c r="G1237" s="1"/>
  <c r="D1236"/>
  <c r="H1236" s="1"/>
  <c r="C1236"/>
  <c r="G1236" s="1"/>
  <c r="D1235"/>
  <c r="H1235" s="1"/>
  <c r="C1235"/>
  <c r="G1235" s="1"/>
  <c r="D1234"/>
  <c r="H1234" s="1"/>
  <c r="C1234"/>
  <c r="G1234" s="1"/>
  <c r="D1233"/>
  <c r="H1233" s="1"/>
  <c r="C1233"/>
  <c r="G1233" s="1"/>
  <c r="D1232"/>
  <c r="H1232" s="1"/>
  <c r="C1232"/>
  <c r="G1232" s="1"/>
  <c r="D1231"/>
  <c r="H1231" s="1"/>
  <c r="C1231"/>
  <c r="G1231" s="1"/>
  <c r="D1230"/>
  <c r="H1230" s="1"/>
  <c r="C1230"/>
  <c r="G1230" s="1"/>
  <c r="D1229"/>
  <c r="H1229" s="1"/>
  <c r="C1229"/>
  <c r="G1229" s="1"/>
  <c r="D1228"/>
  <c r="H1228" s="1"/>
  <c r="C1228"/>
  <c r="G1228" s="1"/>
  <c r="D1227"/>
  <c r="H1227" s="1"/>
  <c r="C1227"/>
  <c r="D1226"/>
  <c r="H1226" s="1"/>
  <c r="C1226"/>
  <c r="G1226" s="1"/>
  <c r="D1225"/>
  <c r="H1225" s="1"/>
  <c r="C1225"/>
  <c r="G1225" s="1"/>
  <c r="D1224"/>
  <c r="H1224" s="1"/>
  <c r="C1224"/>
  <c r="G1224" s="1"/>
  <c r="D1223"/>
  <c r="H1223" s="1"/>
  <c r="C1223"/>
  <c r="G1223" s="1"/>
  <c r="D1222"/>
  <c r="H1222" s="1"/>
  <c r="C1222"/>
  <c r="D1221"/>
  <c r="H1221" s="1"/>
  <c r="C1221"/>
  <c r="G1221" s="1"/>
  <c r="D1220"/>
  <c r="H1220" s="1"/>
  <c r="C1220"/>
  <c r="D1219"/>
  <c r="H1219" s="1"/>
  <c r="C1219"/>
  <c r="D1218"/>
  <c r="H1218" s="1"/>
  <c r="C1218"/>
  <c r="D1217"/>
  <c r="H1217" s="1"/>
  <c r="C1217"/>
  <c r="G1217" s="1"/>
  <c r="D1216"/>
  <c r="H1216" s="1"/>
  <c r="C1216"/>
  <c r="D1215"/>
  <c r="H1215" s="1"/>
  <c r="C1215"/>
  <c r="D1213"/>
  <c r="H1213" s="1"/>
  <c r="C1213"/>
  <c r="G1213" s="1"/>
  <c r="D1212"/>
  <c r="H1212" s="1"/>
  <c r="C1212"/>
  <c r="G1212" s="1"/>
  <c r="D1211"/>
  <c r="H1211" s="1"/>
  <c r="C1211"/>
  <c r="G1211" s="1"/>
  <c r="D1210"/>
  <c r="H1210" s="1"/>
  <c r="C1210"/>
  <c r="G1210" s="1"/>
  <c r="D1209"/>
  <c r="H1209" s="1"/>
  <c r="C1209"/>
  <c r="G1209" s="1"/>
  <c r="D1208"/>
  <c r="H1208" s="1"/>
  <c r="C1208"/>
  <c r="G1208" s="1"/>
  <c r="D1207"/>
  <c r="H1207" s="1"/>
  <c r="C1207"/>
  <c r="G1207" s="1"/>
  <c r="D1206"/>
  <c r="H1206" s="1"/>
  <c r="C1206"/>
  <c r="G1206" s="1"/>
  <c r="D1205"/>
  <c r="H1205" s="1"/>
  <c r="C1205"/>
  <c r="G1205" s="1"/>
  <c r="D1204"/>
  <c r="H1204" s="1"/>
  <c r="C1204"/>
  <c r="G1204" s="1"/>
  <c r="D1203"/>
  <c r="H1203" s="1"/>
  <c r="C1203"/>
  <c r="G1203" s="1"/>
  <c r="D1202"/>
  <c r="H1202" s="1"/>
  <c r="C1202"/>
  <c r="G1202" s="1"/>
  <c r="D1201"/>
  <c r="H1201" s="1"/>
  <c r="C1201"/>
  <c r="G1201" s="1"/>
  <c r="D1200"/>
  <c r="H1200" s="1"/>
  <c r="C1200"/>
  <c r="G1200" s="1"/>
  <c r="D1199"/>
  <c r="H1199" s="1"/>
  <c r="C1199"/>
  <c r="G1199" s="1"/>
  <c r="D1198"/>
  <c r="H1198" s="1"/>
  <c r="C1198"/>
  <c r="G1198" s="1"/>
  <c r="D1197"/>
  <c r="H1197" s="1"/>
  <c r="C1197"/>
  <c r="G1197" s="1"/>
  <c r="D1196"/>
  <c r="H1196" s="1"/>
  <c r="C1196"/>
  <c r="G1196" s="1"/>
  <c r="D1195"/>
  <c r="H1195" s="1"/>
  <c r="C1195"/>
  <c r="G1195" s="1"/>
  <c r="D1194"/>
  <c r="H1194" s="1"/>
  <c r="C1194"/>
  <c r="G1194" s="1"/>
  <c r="D1193"/>
  <c r="H1193" s="1"/>
  <c r="C1193"/>
  <c r="G1193" s="1"/>
  <c r="D1192"/>
  <c r="H1192" s="1"/>
  <c r="C1192"/>
  <c r="G1192" s="1"/>
  <c r="D1191"/>
  <c r="H1191" s="1"/>
  <c r="C1191"/>
  <c r="G1191" s="1"/>
  <c r="D1190"/>
  <c r="H1190" s="1"/>
  <c r="C1190"/>
  <c r="G1190" s="1"/>
  <c r="D1189"/>
  <c r="H1189" s="1"/>
  <c r="C1189"/>
  <c r="G1189" s="1"/>
  <c r="D1188"/>
  <c r="H1188" s="1"/>
  <c r="C1188"/>
  <c r="G1188" s="1"/>
  <c r="D1187"/>
  <c r="H1187" s="1"/>
  <c r="C1187"/>
  <c r="G1187" s="1"/>
  <c r="D1186"/>
  <c r="H1186" s="1"/>
  <c r="C1186"/>
  <c r="G1186" s="1"/>
  <c r="D1185"/>
  <c r="H1185" s="1"/>
  <c r="C1185"/>
  <c r="G1185" s="1"/>
  <c r="D1184"/>
  <c r="H1184" s="1"/>
  <c r="C1184"/>
  <c r="G1184" s="1"/>
  <c r="D1183"/>
  <c r="H1183" s="1"/>
  <c r="C1183"/>
  <c r="G1183" s="1"/>
  <c r="D1182"/>
  <c r="H1182" s="1"/>
  <c r="C1182"/>
  <c r="G1182" s="1"/>
  <c r="D1181"/>
  <c r="H1181" s="1"/>
  <c r="C1181"/>
  <c r="G1181" s="1"/>
  <c r="D1180"/>
  <c r="H1180" s="1"/>
  <c r="C1180"/>
  <c r="G1180" s="1"/>
  <c r="D1179"/>
  <c r="H1179" s="1"/>
  <c r="C1179"/>
  <c r="G1179" s="1"/>
  <c r="D1178"/>
  <c r="H1178" s="1"/>
  <c r="C1178"/>
  <c r="G1178" s="1"/>
  <c r="D1177"/>
  <c r="H1177" s="1"/>
  <c r="C1177"/>
  <c r="G1177" s="1"/>
  <c r="D1176"/>
  <c r="H1176" s="1"/>
  <c r="C1176"/>
  <c r="G1176" s="1"/>
  <c r="D1175"/>
  <c r="H1175" s="1"/>
  <c r="C1175"/>
  <c r="G1175" s="1"/>
  <c r="D1174"/>
  <c r="H1174" s="1"/>
  <c r="C1174"/>
  <c r="G1174" s="1"/>
  <c r="D1173"/>
  <c r="H1173" s="1"/>
  <c r="C1173"/>
  <c r="G1173" s="1"/>
  <c r="D1172"/>
  <c r="H1172" s="1"/>
  <c r="C1172"/>
  <c r="G1172" s="1"/>
  <c r="D1171"/>
  <c r="H1171" s="1"/>
  <c r="C1171"/>
  <c r="G1171" s="1"/>
  <c r="D1170"/>
  <c r="H1170" s="1"/>
  <c r="C1170"/>
  <c r="G1170" s="1"/>
  <c r="D1169"/>
  <c r="H1169" s="1"/>
  <c r="C1169"/>
  <c r="G1169" s="1"/>
  <c r="D1168"/>
  <c r="H1168" s="1"/>
  <c r="C1168"/>
  <c r="G1168" s="1"/>
  <c r="D1167"/>
  <c r="H1167" s="1"/>
  <c r="C1167"/>
  <c r="G1167" s="1"/>
  <c r="D1166"/>
  <c r="H1166" s="1"/>
  <c r="C1166"/>
  <c r="D1165"/>
  <c r="H1165" s="1"/>
  <c r="C1165"/>
  <c r="G1165" s="1"/>
  <c r="D1164"/>
  <c r="H1164" s="1"/>
  <c r="C1164"/>
  <c r="G1164" s="1"/>
  <c r="D1163"/>
  <c r="H1163" s="1"/>
  <c r="C1163"/>
  <c r="G1163" s="1"/>
  <c r="D1162"/>
  <c r="H1162" s="1"/>
  <c r="C1162"/>
  <c r="G1162" s="1"/>
  <c r="D1161"/>
  <c r="H1161" s="1"/>
  <c r="C1161"/>
  <c r="G1161" s="1"/>
  <c r="D1160"/>
  <c r="H1160" s="1"/>
  <c r="C1160"/>
  <c r="G1160" s="1"/>
  <c r="D1159"/>
  <c r="H1159" s="1"/>
  <c r="C1159"/>
  <c r="G1159" s="1"/>
  <c r="D1158"/>
  <c r="H1158" s="1"/>
  <c r="C1158"/>
  <c r="G1158" s="1"/>
  <c r="D1157"/>
  <c r="H1157" s="1"/>
  <c r="C1157"/>
  <c r="G1157" s="1"/>
  <c r="D1156"/>
  <c r="H1156" s="1"/>
  <c r="C1156"/>
  <c r="G1156" s="1"/>
  <c r="D1155"/>
  <c r="H1155" s="1"/>
  <c r="C1155"/>
  <c r="G1155" s="1"/>
  <c r="D1154"/>
  <c r="H1154" s="1"/>
  <c r="C1154"/>
  <c r="C1153"/>
  <c r="D1151"/>
  <c r="H1151" s="1"/>
  <c r="C1151"/>
  <c r="D1150"/>
  <c r="H1150" s="1"/>
  <c r="C1150"/>
  <c r="G1150" s="1"/>
  <c r="D1149"/>
  <c r="H1149" s="1"/>
  <c r="C1149"/>
  <c r="G1149" s="1"/>
  <c r="D1148"/>
  <c r="H1148" s="1"/>
  <c r="C1148"/>
  <c r="D1147"/>
  <c r="H1147" s="1"/>
  <c r="C1147"/>
  <c r="G1147" s="1"/>
  <c r="D1146"/>
  <c r="H1146" s="1"/>
  <c r="C1146"/>
  <c r="G1146" s="1"/>
  <c r="D1145"/>
  <c r="H1145" s="1"/>
  <c r="C1145"/>
  <c r="G1145" s="1"/>
  <c r="D1144"/>
  <c r="H1144" s="1"/>
  <c r="C1144"/>
  <c r="G1144" s="1"/>
  <c r="D1143"/>
  <c r="H1143" s="1"/>
  <c r="C1143"/>
  <c r="G1143" s="1"/>
  <c r="D1142"/>
  <c r="H1142" s="1"/>
  <c r="C1142"/>
  <c r="G1142" s="1"/>
  <c r="D1141"/>
  <c r="H1141" s="1"/>
  <c r="C1141"/>
  <c r="G1141" s="1"/>
  <c r="D1140"/>
  <c r="H1140" s="1"/>
  <c r="C1140"/>
  <c r="G1140" s="1"/>
  <c r="D1139"/>
  <c r="H1139" s="1"/>
  <c r="C1139"/>
  <c r="G1139" s="1"/>
  <c r="D1138"/>
  <c r="H1138" s="1"/>
  <c r="C1138"/>
  <c r="G1138" s="1"/>
  <c r="D1137"/>
  <c r="H1137" s="1"/>
  <c r="C1137"/>
  <c r="G1137" s="1"/>
  <c r="D1136"/>
  <c r="H1136" s="1"/>
  <c r="C1136"/>
  <c r="G1136" s="1"/>
  <c r="D1135"/>
  <c r="H1135" s="1"/>
  <c r="C1135"/>
  <c r="G1135" s="1"/>
  <c r="D1134"/>
  <c r="H1134" s="1"/>
  <c r="C1134"/>
  <c r="G1134" s="1"/>
  <c r="D1133"/>
  <c r="H1133" s="1"/>
  <c r="C1133"/>
  <c r="G1133" s="1"/>
  <c r="D1132"/>
  <c r="H1132" s="1"/>
  <c r="C1132"/>
  <c r="G1132" s="1"/>
  <c r="D1131"/>
  <c r="H1131" s="1"/>
  <c r="C1131"/>
  <c r="G1131" s="1"/>
  <c r="D1130"/>
  <c r="H1130" s="1"/>
  <c r="C1130"/>
  <c r="G1130" s="1"/>
  <c r="D1129"/>
  <c r="H1129" s="1"/>
  <c r="C1129"/>
  <c r="G1129" s="1"/>
  <c r="D1128"/>
  <c r="H1128" s="1"/>
  <c r="C1128"/>
  <c r="G1128" s="1"/>
  <c r="D1127"/>
  <c r="H1127" s="1"/>
  <c r="C1127"/>
  <c r="G1127" s="1"/>
  <c r="D1126"/>
  <c r="H1126" s="1"/>
  <c r="C1126"/>
  <c r="G1126" s="1"/>
  <c r="D1125"/>
  <c r="H1125" s="1"/>
  <c r="C1125"/>
  <c r="D1124"/>
  <c r="H1124" s="1"/>
  <c r="C1124"/>
  <c r="D1123"/>
  <c r="H1123" s="1"/>
  <c r="C1123"/>
  <c r="G1123" s="1"/>
  <c r="D1122"/>
  <c r="H1122" s="1"/>
  <c r="C1122"/>
  <c r="G1122" s="1"/>
  <c r="D1121"/>
  <c r="H1121" s="1"/>
  <c r="C1121"/>
  <c r="G1121" s="1"/>
  <c r="D1120"/>
  <c r="H1120" s="1"/>
  <c r="C1120"/>
  <c r="G1120" s="1"/>
  <c r="D1119"/>
  <c r="H1119" s="1"/>
  <c r="C1119"/>
  <c r="G1119" s="1"/>
  <c r="D1118"/>
  <c r="H1118" s="1"/>
  <c r="C1118"/>
  <c r="G1118" s="1"/>
  <c r="D1117"/>
  <c r="H1117" s="1"/>
  <c r="C1117"/>
  <c r="G1117" s="1"/>
  <c r="D1116"/>
  <c r="H1116" s="1"/>
  <c r="C1116"/>
  <c r="G1116" s="1"/>
  <c r="D1115"/>
  <c r="H1115" s="1"/>
  <c r="C1115"/>
  <c r="G1115" s="1"/>
  <c r="D1114"/>
  <c r="H1114" s="1"/>
  <c r="C1114"/>
  <c r="G1114" s="1"/>
  <c r="D1113"/>
  <c r="H1113" s="1"/>
  <c r="C1113"/>
  <c r="G1113" s="1"/>
  <c r="D1112"/>
  <c r="D1111"/>
  <c r="H1111" s="1"/>
  <c r="C1111"/>
  <c r="G1111" s="1"/>
  <c r="D1110"/>
  <c r="H1110" s="1"/>
  <c r="C1110"/>
  <c r="G1110" s="1"/>
  <c r="D1109"/>
  <c r="H1109" s="1"/>
  <c r="C1109"/>
  <c r="G1109" s="1"/>
  <c r="D1108"/>
  <c r="H1108" s="1"/>
  <c r="C1108"/>
  <c r="G1108" s="1"/>
  <c r="D1107"/>
  <c r="H1107" s="1"/>
  <c r="C1107"/>
  <c r="G1107" s="1"/>
  <c r="D1106"/>
  <c r="H1106" s="1"/>
  <c r="C1106"/>
  <c r="G1106" s="1"/>
  <c r="D1105"/>
  <c r="H1105" s="1"/>
  <c r="C1105"/>
  <c r="G1105" s="1"/>
  <c r="D1104"/>
  <c r="H1104" s="1"/>
  <c r="C1104"/>
  <c r="G1104" s="1"/>
  <c r="D1103"/>
  <c r="H1103" s="1"/>
  <c r="C1103"/>
  <c r="G1103" s="1"/>
  <c r="D1102"/>
  <c r="H1102" s="1"/>
  <c r="C1102"/>
  <c r="G1102" s="1"/>
  <c r="D1101"/>
  <c r="H1101" s="1"/>
  <c r="C1101"/>
  <c r="G1101" s="1"/>
  <c r="D1100"/>
  <c r="H1100" s="1"/>
  <c r="C1100"/>
  <c r="G1100" s="1"/>
  <c r="D1099"/>
  <c r="H1099" s="1"/>
  <c r="C1099"/>
  <c r="G1099" s="1"/>
  <c r="D1098"/>
  <c r="H1098" s="1"/>
  <c r="C1098"/>
  <c r="G1098" s="1"/>
  <c r="D1097"/>
  <c r="H1097" s="1"/>
  <c r="C1097"/>
  <c r="G1097" s="1"/>
  <c r="D1096"/>
  <c r="D1095"/>
  <c r="H1095" s="1"/>
  <c r="C1095"/>
  <c r="G1095" s="1"/>
  <c r="D1094"/>
  <c r="H1094" s="1"/>
  <c r="C1094"/>
  <c r="G1094" s="1"/>
  <c r="D1093"/>
  <c r="H1093" s="1"/>
  <c r="C1093"/>
  <c r="G1093" s="1"/>
  <c r="D1092"/>
  <c r="H1092" s="1"/>
  <c r="C1092"/>
  <c r="G1092" s="1"/>
  <c r="D1091"/>
  <c r="H1091" s="1"/>
  <c r="C1091"/>
  <c r="G1091" s="1"/>
  <c r="D1090"/>
  <c r="H1090" s="1"/>
  <c r="C1090"/>
  <c r="G1090" s="1"/>
  <c r="D1089"/>
  <c r="H1089" s="1"/>
  <c r="C1089"/>
  <c r="G1089" s="1"/>
  <c r="D1088"/>
  <c r="H1088" s="1"/>
  <c r="C1088"/>
  <c r="G1088" s="1"/>
  <c r="D1087"/>
  <c r="H1087" s="1"/>
  <c r="C1087"/>
  <c r="G1087" s="1"/>
  <c r="D1086"/>
  <c r="H1086" s="1"/>
  <c r="C1086"/>
  <c r="G1086" s="1"/>
  <c r="D1085"/>
  <c r="H1085" s="1"/>
  <c r="C1085"/>
  <c r="G1085" s="1"/>
  <c r="D1084"/>
  <c r="H1084" s="1"/>
  <c r="C1084"/>
  <c r="G1084" s="1"/>
  <c r="D1083"/>
  <c r="H1083" s="1"/>
  <c r="C1083"/>
  <c r="G1083" s="1"/>
  <c r="D1082"/>
  <c r="H1082" s="1"/>
  <c r="C1082"/>
  <c r="G1082" s="1"/>
  <c r="D1081"/>
  <c r="H1081" s="1"/>
  <c r="C1081"/>
  <c r="G1081" s="1"/>
  <c r="D1080"/>
  <c r="H1080" s="1"/>
  <c r="C1080"/>
  <c r="G1080" s="1"/>
  <c r="D1079"/>
  <c r="H1079" s="1"/>
  <c r="C1079"/>
  <c r="G1079" s="1"/>
  <c r="D1078"/>
  <c r="H1078" s="1"/>
  <c r="C1078"/>
  <c r="G1078" s="1"/>
  <c r="D1077"/>
  <c r="H1077" s="1"/>
  <c r="C1077"/>
  <c r="G1077" s="1"/>
  <c r="D1076"/>
  <c r="H1076" s="1"/>
  <c r="C1076"/>
  <c r="G1076" s="1"/>
  <c r="D1075"/>
  <c r="H1075" s="1"/>
  <c r="C1075"/>
  <c r="G1075" s="1"/>
  <c r="D1074"/>
  <c r="H1074" s="1"/>
  <c r="C1074"/>
  <c r="G1074" s="1"/>
  <c r="D1073"/>
  <c r="H1073" s="1"/>
  <c r="C1073"/>
  <c r="G1073" s="1"/>
  <c r="D1072"/>
  <c r="H1072" s="1"/>
  <c r="C1072"/>
  <c r="G1072" s="1"/>
  <c r="D1071"/>
  <c r="H1071" s="1"/>
  <c r="C1071"/>
  <c r="G1071" s="1"/>
  <c r="D1070"/>
  <c r="H1070" s="1"/>
  <c r="C1070"/>
  <c r="G1070" s="1"/>
  <c r="D1069"/>
  <c r="H1069" s="1"/>
  <c r="C1069"/>
  <c r="G1069" s="1"/>
  <c r="D1068"/>
  <c r="H1068" s="1"/>
  <c r="C1068"/>
  <c r="G1068" s="1"/>
  <c r="D1067"/>
  <c r="H1067" s="1"/>
  <c r="C1067"/>
  <c r="G1067" s="1"/>
  <c r="D1066"/>
  <c r="H1066" s="1"/>
  <c r="C1066"/>
  <c r="G1066" s="1"/>
  <c r="C1065"/>
  <c r="D1064"/>
  <c r="H1064" s="1"/>
  <c r="C1064"/>
  <c r="G1064" s="1"/>
  <c r="D1063"/>
  <c r="H1063" s="1"/>
  <c r="C1063"/>
  <c r="G1063" s="1"/>
  <c r="D1062"/>
  <c r="H1062" s="1"/>
  <c r="C1062"/>
  <c r="G1062" s="1"/>
  <c r="D1061"/>
  <c r="H1061" s="1"/>
  <c r="C1061"/>
  <c r="G1061" s="1"/>
  <c r="D1060"/>
  <c r="H1060" s="1"/>
  <c r="C1060"/>
  <c r="G1060" s="1"/>
  <c r="D1059"/>
  <c r="H1059" s="1"/>
  <c r="C1059"/>
  <c r="G1059" s="1"/>
  <c r="D1058"/>
  <c r="H1058" s="1"/>
  <c r="C1058"/>
  <c r="G1058" s="1"/>
  <c r="D1057"/>
  <c r="H1057" s="1"/>
  <c r="C1057"/>
  <c r="G1057" s="1"/>
  <c r="D1056"/>
  <c r="D1055"/>
  <c r="H1055" s="1"/>
  <c r="C1055"/>
  <c r="G1055" s="1"/>
  <c r="D1054"/>
  <c r="H1054" s="1"/>
  <c r="C1054"/>
  <c r="D1053"/>
  <c r="H1053" s="1"/>
  <c r="C1053"/>
  <c r="G1053" s="1"/>
  <c r="D1052"/>
  <c r="H1052" s="1"/>
  <c r="C1052"/>
  <c r="G1052" s="1"/>
  <c r="D1051"/>
  <c r="H1051" s="1"/>
  <c r="C1051"/>
  <c r="G1051" s="1"/>
  <c r="D1050"/>
  <c r="H1050" s="1"/>
  <c r="C1050"/>
  <c r="G1050" s="1"/>
  <c r="D1049"/>
  <c r="H1049" s="1"/>
  <c r="C1049"/>
  <c r="G1049" s="1"/>
  <c r="D1048"/>
  <c r="H1048" s="1"/>
  <c r="C1048"/>
  <c r="G1048" s="1"/>
  <c r="D1047"/>
  <c r="H1047" s="1"/>
  <c r="C1047"/>
  <c r="D1045"/>
  <c r="H1045" s="1"/>
  <c r="C1045"/>
  <c r="G1045" s="1"/>
  <c r="D1044"/>
  <c r="H1044" s="1"/>
  <c r="C1044"/>
  <c r="G1044" s="1"/>
  <c r="D1043"/>
  <c r="H1043" s="1"/>
  <c r="C1043"/>
  <c r="G1043" s="1"/>
  <c r="D1042"/>
  <c r="H1042" s="1"/>
  <c r="C1042"/>
  <c r="G1042" s="1"/>
  <c r="D1041"/>
  <c r="H1041" s="1"/>
  <c r="C1041"/>
  <c r="G1041" s="1"/>
  <c r="D1040"/>
  <c r="H1040" s="1"/>
  <c r="C1040"/>
  <c r="G1040" s="1"/>
  <c r="D1039"/>
  <c r="H1039" s="1"/>
  <c r="C1039"/>
  <c r="G1039" s="1"/>
  <c r="D1038"/>
  <c r="H1038" s="1"/>
  <c r="C1038"/>
  <c r="G1038" s="1"/>
  <c r="D1037"/>
  <c r="H1037" s="1"/>
  <c r="C1037"/>
  <c r="G1037" s="1"/>
  <c r="D1036"/>
  <c r="H1036" s="1"/>
  <c r="C1036"/>
  <c r="G1036" s="1"/>
  <c r="D1035"/>
  <c r="H1035" s="1"/>
  <c r="C1035"/>
  <c r="G1035" s="1"/>
  <c r="D1034"/>
  <c r="H1034" s="1"/>
  <c r="C1034"/>
  <c r="G1034" s="1"/>
  <c r="D1033"/>
  <c r="H1033" s="1"/>
  <c r="C1033"/>
  <c r="G1033" s="1"/>
  <c r="D1032"/>
  <c r="H1032" s="1"/>
  <c r="C1032"/>
  <c r="D1031"/>
  <c r="H1031" s="1"/>
  <c r="C1031"/>
  <c r="G1031" s="1"/>
  <c r="D1030"/>
  <c r="H1030" s="1"/>
  <c r="C1030"/>
  <c r="D1029"/>
  <c r="H1029" s="1"/>
  <c r="C1029"/>
  <c r="G1029" s="1"/>
  <c r="D1028"/>
  <c r="H1028" s="1"/>
  <c r="C1028"/>
  <c r="G1028" s="1"/>
  <c r="D1027"/>
  <c r="H1027" s="1"/>
  <c r="C1027"/>
  <c r="G1027" s="1"/>
  <c r="D1026"/>
  <c r="H1026" s="1"/>
  <c r="C1026"/>
  <c r="G1026" s="1"/>
  <c r="D1025"/>
  <c r="H1025" s="1"/>
  <c r="C1025"/>
  <c r="G1025" s="1"/>
  <c r="D1024"/>
  <c r="H1024" s="1"/>
  <c r="C1024"/>
  <c r="G1024" s="1"/>
  <c r="D1023"/>
  <c r="H1023" s="1"/>
  <c r="C1023"/>
  <c r="G1023" s="1"/>
  <c r="D1022"/>
  <c r="H1022" s="1"/>
  <c r="C1022"/>
  <c r="G1022" s="1"/>
  <c r="D1021"/>
  <c r="H1021" s="1"/>
  <c r="C1021"/>
  <c r="G1021" s="1"/>
  <c r="D1020"/>
  <c r="H1020" s="1"/>
  <c r="C1020"/>
  <c r="G1020" s="1"/>
  <c r="D1019"/>
  <c r="H1019" s="1"/>
  <c r="C1019"/>
  <c r="G1019" s="1"/>
  <c r="D1018"/>
  <c r="H1018" s="1"/>
  <c r="C1018"/>
  <c r="G1018" s="1"/>
  <c r="D1017"/>
  <c r="H1017" s="1"/>
  <c r="C1017"/>
  <c r="G1017" s="1"/>
  <c r="D1016"/>
  <c r="H1016" s="1"/>
  <c r="C1016"/>
  <c r="G1016" s="1"/>
  <c r="D1015"/>
  <c r="H1015" s="1"/>
  <c r="C1015"/>
  <c r="D1014"/>
  <c r="H1014" s="1"/>
  <c r="C1014"/>
  <c r="G1014" s="1"/>
  <c r="D1013"/>
  <c r="H1013" s="1"/>
  <c r="C1013"/>
  <c r="D1012"/>
  <c r="H1012" s="1"/>
  <c r="C1012"/>
  <c r="H1011"/>
  <c r="D1011"/>
  <c r="C1011"/>
  <c r="G1011" s="1"/>
  <c r="D1010"/>
  <c r="H1010" s="1"/>
  <c r="C1010"/>
  <c r="H1009"/>
  <c r="D1009"/>
  <c r="C1009"/>
  <c r="G1009" s="1"/>
  <c r="D1008"/>
  <c r="H1008" s="1"/>
  <c r="C1008"/>
  <c r="H1007"/>
  <c r="D1007"/>
  <c r="C1007"/>
  <c r="G1007" s="1"/>
  <c r="D1006"/>
  <c r="H1006" s="1"/>
  <c r="C1006"/>
  <c r="D1005"/>
  <c r="C1005"/>
  <c r="G1005" s="1"/>
  <c r="D1004"/>
  <c r="C1004"/>
  <c r="H1004" s="1"/>
  <c r="D1003"/>
  <c r="C1003"/>
  <c r="H1003" s="1"/>
  <c r="D1002"/>
  <c r="C1002"/>
  <c r="H1002" s="1"/>
  <c r="D1001"/>
  <c r="C1001"/>
  <c r="H1001" s="1"/>
  <c r="D1000"/>
  <c r="C1000"/>
  <c r="H1000" s="1"/>
  <c r="D999"/>
  <c r="C999"/>
  <c r="H999" s="1"/>
  <c r="D998"/>
  <c r="C998"/>
  <c r="H998" s="1"/>
  <c r="D997"/>
  <c r="C997"/>
  <c r="D996"/>
  <c r="C996"/>
  <c r="H996" s="1"/>
  <c r="D995"/>
  <c r="C995"/>
  <c r="H995" s="1"/>
  <c r="D994"/>
  <c r="C994"/>
  <c r="H994" s="1"/>
  <c r="D993"/>
  <c r="C993"/>
  <c r="H993" s="1"/>
  <c r="D992"/>
  <c r="C992"/>
  <c r="H992" s="1"/>
  <c r="D991"/>
  <c r="C991"/>
  <c r="H991" s="1"/>
  <c r="D989"/>
  <c r="C989"/>
  <c r="H989" s="1"/>
  <c r="D988"/>
  <c r="C988"/>
  <c r="H988" s="1"/>
  <c r="D987"/>
  <c r="C987"/>
  <c r="H987" s="1"/>
  <c r="D986"/>
  <c r="C986"/>
  <c r="H986" s="1"/>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D718"/>
  <c r="C718"/>
  <c r="H718" s="1"/>
  <c r="D717"/>
  <c r="C717"/>
  <c r="H717" s="1"/>
  <c r="D716"/>
  <c r="C716"/>
  <c r="D715"/>
  <c r="C715"/>
  <c r="H715" s="1"/>
  <c r="D714"/>
  <c r="C714"/>
  <c r="H714" s="1"/>
  <c r="D713"/>
  <c r="C713"/>
  <c r="H713" s="1"/>
  <c r="D712"/>
  <c r="C712"/>
  <c r="H712" s="1"/>
  <c r="D711"/>
  <c r="C711"/>
  <c r="H711" s="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H648" s="1"/>
  <c r="D647"/>
  <c r="C647"/>
  <c r="H647" s="1"/>
  <c r="D646"/>
  <c r="C646"/>
  <c r="H646" s="1"/>
  <c r="D645"/>
  <c r="C645"/>
  <c r="D644"/>
  <c r="C644"/>
  <c r="H644" s="1"/>
  <c r="D643"/>
  <c r="C643"/>
  <c r="H643" s="1"/>
  <c r="D642"/>
  <c r="C642"/>
  <c r="D641"/>
  <c r="C641"/>
  <c r="H641" s="1"/>
  <c r="C638"/>
  <c r="D637"/>
  <c r="C637"/>
  <c r="D632"/>
  <c r="C632"/>
  <c r="D631"/>
  <c r="C631"/>
  <c r="D629"/>
  <c r="D628"/>
  <c r="C628"/>
  <c r="H628" s="1"/>
  <c r="D627"/>
  <c r="C627"/>
  <c r="H627" s="1"/>
  <c r="D626"/>
  <c r="C626"/>
  <c r="H626" s="1"/>
  <c r="D625"/>
  <c r="C625"/>
  <c r="H625" s="1"/>
  <c r="D624"/>
  <c r="C624"/>
  <c r="H624" s="1"/>
  <c r="D623"/>
  <c r="C623"/>
  <c r="H623" s="1"/>
  <c r="D622"/>
  <c r="C622"/>
  <c r="H622" s="1"/>
  <c r="D621"/>
  <c r="C621"/>
  <c r="H621" s="1"/>
  <c r="D620"/>
  <c r="C620"/>
  <c r="H620" s="1"/>
  <c r="D619"/>
  <c r="C619"/>
  <c r="H619" s="1"/>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C587"/>
  <c r="H587" s="1"/>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D574"/>
  <c r="C574"/>
  <c r="H574" s="1"/>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C561"/>
  <c r="H561" s="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3"/>
  <c r="C523"/>
  <c r="H523" s="1"/>
  <c r="D522"/>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C509"/>
  <c r="G509" s="1"/>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C485"/>
  <c r="G485" s="1"/>
  <c r="D484"/>
  <c r="C484"/>
  <c r="G484" s="1"/>
  <c r="D483"/>
  <c r="C483"/>
  <c r="G483" s="1"/>
  <c r="D482"/>
  <c r="C482"/>
  <c r="G482" s="1"/>
  <c r="D481"/>
  <c r="C481"/>
  <c r="G481" s="1"/>
  <c r="D480"/>
  <c r="C480"/>
  <c r="G480" s="1"/>
  <c r="D479"/>
  <c r="C479"/>
  <c r="G479" s="1"/>
  <c r="D478"/>
  <c r="C478"/>
  <c r="G478" s="1"/>
  <c r="D477"/>
  <c r="C477"/>
  <c r="G477" s="1"/>
  <c r="D476"/>
  <c r="C476"/>
  <c r="G476" s="1"/>
  <c r="D475"/>
  <c r="C475"/>
  <c r="G475" s="1"/>
  <c r="D474"/>
  <c r="C474"/>
  <c r="G474" s="1"/>
  <c r="D473"/>
  <c r="C473"/>
  <c r="G473" s="1"/>
  <c r="D472"/>
  <c r="C472"/>
  <c r="G472" s="1"/>
  <c r="D471"/>
  <c r="C471"/>
  <c r="G471" s="1"/>
  <c r="D470"/>
  <c r="C470"/>
  <c r="G470" s="1"/>
  <c r="D469"/>
  <c r="C469"/>
  <c r="G469" s="1"/>
  <c r="D468"/>
  <c r="C468"/>
  <c r="G468" s="1"/>
  <c r="D467"/>
  <c r="C467"/>
  <c r="G467" s="1"/>
  <c r="D466"/>
  <c r="C466"/>
  <c r="G466" s="1"/>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C453"/>
  <c r="G453" s="1"/>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C415"/>
  <c r="G415" s="1"/>
  <c r="D414"/>
  <c r="D413"/>
  <c r="C413"/>
  <c r="G413" s="1"/>
  <c r="D412"/>
  <c r="C412"/>
  <c r="D411"/>
  <c r="C411"/>
  <c r="D406"/>
  <c r="C406"/>
  <c r="G406" s="1"/>
  <c r="D405"/>
  <c r="C405"/>
  <c r="G405" s="1"/>
  <c r="D404"/>
  <c r="C404"/>
  <c r="G404" s="1"/>
  <c r="D402"/>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D380"/>
  <c r="C380"/>
  <c r="G380" s="1"/>
  <c r="D379"/>
  <c r="C379"/>
  <c r="G379" s="1"/>
  <c r="C378"/>
  <c r="D377"/>
  <c r="C377"/>
  <c r="G377" s="1"/>
  <c r="D376"/>
  <c r="C376"/>
  <c r="G376" s="1"/>
  <c r="D375"/>
  <c r="C375"/>
  <c r="G375" s="1"/>
  <c r="D374"/>
  <c r="C374"/>
  <c r="G374" s="1"/>
  <c r="D373"/>
  <c r="C373"/>
  <c r="G373" s="1"/>
  <c r="D372"/>
  <c r="C372"/>
  <c r="G372" s="1"/>
  <c r="D371"/>
  <c r="C371"/>
  <c r="G371" s="1"/>
  <c r="G370"/>
  <c r="D370"/>
  <c r="C370"/>
  <c r="H370" s="1"/>
  <c r="D369"/>
  <c r="C369"/>
  <c r="H369" s="1"/>
  <c r="D368"/>
  <c r="C368"/>
  <c r="H368" s="1"/>
  <c r="D367"/>
  <c r="C367"/>
  <c r="H367" s="1"/>
  <c r="D366"/>
  <c r="C366"/>
  <c r="H366" s="1"/>
  <c r="D365"/>
  <c r="C365"/>
  <c r="H365" s="1"/>
  <c r="D364"/>
  <c r="C364"/>
  <c r="H364" s="1"/>
  <c r="D363"/>
  <c r="C363"/>
  <c r="H363" s="1"/>
  <c r="D362"/>
  <c r="C362"/>
  <c r="H362" s="1"/>
  <c r="D361"/>
  <c r="C361"/>
  <c r="H361" s="1"/>
  <c r="D360"/>
  <c r="C360"/>
  <c r="H360" s="1"/>
  <c r="D359"/>
  <c r="C359"/>
  <c r="H359" s="1"/>
  <c r="D358"/>
  <c r="D357"/>
  <c r="C357"/>
  <c r="H357" s="1"/>
  <c r="D356"/>
  <c r="C356"/>
  <c r="H356" s="1"/>
  <c r="D355"/>
  <c r="C355"/>
  <c r="H355" s="1"/>
  <c r="D354"/>
  <c r="C354"/>
  <c r="H354" s="1"/>
  <c r="D353"/>
  <c r="C353"/>
  <c r="H353" s="1"/>
  <c r="D352"/>
  <c r="C352"/>
  <c r="H352" s="1"/>
  <c r="D351"/>
  <c r="C351"/>
  <c r="H351" s="1"/>
  <c r="D350"/>
  <c r="C350"/>
  <c r="H350" s="1"/>
  <c r="D349"/>
  <c r="C349"/>
  <c r="H349" s="1"/>
  <c r="D348"/>
  <c r="C348"/>
  <c r="H348" s="1"/>
  <c r="D347"/>
  <c r="C347"/>
  <c r="H347" s="1"/>
  <c r="D346"/>
  <c r="D345"/>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D312"/>
  <c r="C312"/>
  <c r="H312" s="1"/>
  <c r="D311"/>
  <c r="C311"/>
  <c r="H311" s="1"/>
  <c r="D310"/>
  <c r="C310"/>
  <c r="H310" s="1"/>
  <c r="D309"/>
  <c r="C309"/>
  <c r="H309" s="1"/>
  <c r="D308"/>
  <c r="C308"/>
  <c r="H308" s="1"/>
  <c r="D307"/>
  <c r="C307"/>
  <c r="H307" s="1"/>
  <c r="D306"/>
  <c r="D305"/>
  <c r="C305"/>
  <c r="H305" s="1"/>
  <c r="D304"/>
  <c r="C304"/>
  <c r="H304" s="1"/>
  <c r="D303"/>
  <c r="C303"/>
  <c r="H303" s="1"/>
  <c r="D302"/>
  <c r="C302"/>
  <c r="H302" s="1"/>
  <c r="D301"/>
  <c r="C301"/>
  <c r="H301" s="1"/>
  <c r="D300"/>
  <c r="C300"/>
  <c r="H300" s="1"/>
  <c r="D299"/>
  <c r="C299"/>
  <c r="H299" s="1"/>
  <c r="D298"/>
  <c r="C298"/>
  <c r="H298" s="1"/>
  <c r="D297"/>
  <c r="C297"/>
  <c r="H297" s="1"/>
  <c r="D296"/>
  <c r="C296"/>
  <c r="H296" s="1"/>
  <c r="D295"/>
  <c r="C295"/>
  <c r="H295" s="1"/>
  <c r="D294"/>
  <c r="D293"/>
  <c r="D292"/>
  <c r="C292"/>
  <c r="H292" s="1"/>
  <c r="D291"/>
  <c r="C291"/>
  <c r="H291" s="1"/>
  <c r="D290"/>
  <c r="C290"/>
  <c r="H290" s="1"/>
  <c r="D289"/>
  <c r="C289"/>
  <c r="D288"/>
  <c r="C288"/>
  <c r="H288" s="1"/>
  <c r="D284"/>
  <c r="C284"/>
  <c r="H284" s="1"/>
  <c r="D283"/>
  <c r="C283"/>
  <c r="H283" s="1"/>
  <c r="D282"/>
  <c r="C282"/>
  <c r="H282" s="1"/>
  <c r="G281"/>
  <c r="D281"/>
  <c r="C281"/>
  <c r="H281" s="1"/>
  <c r="D280"/>
  <c r="C280"/>
  <c r="H280" s="1"/>
  <c r="D279"/>
  <c r="C279"/>
  <c r="H279" s="1"/>
  <c r="D278"/>
  <c r="C278"/>
  <c r="H278" s="1"/>
  <c r="D277"/>
  <c r="C277"/>
  <c r="H277" s="1"/>
  <c r="D276"/>
  <c r="C276"/>
  <c r="H276" s="1"/>
  <c r="D275"/>
  <c r="C275"/>
  <c r="H275" s="1"/>
  <c r="D274"/>
  <c r="C274"/>
  <c r="H274" s="1"/>
  <c r="D273"/>
  <c r="C273"/>
  <c r="G273" s="1"/>
  <c r="D272"/>
  <c r="C272"/>
  <c r="H272" s="1"/>
  <c r="D271"/>
  <c r="C271"/>
  <c r="H271" s="1"/>
  <c r="G270"/>
  <c r="D270"/>
  <c r="C270"/>
  <c r="H270" s="1"/>
  <c r="D269"/>
  <c r="C269"/>
  <c r="H269" s="1"/>
  <c r="D268"/>
  <c r="C268"/>
  <c r="G268" s="1"/>
  <c r="D267"/>
  <c r="C267"/>
  <c r="G267" s="1"/>
  <c r="G266"/>
  <c r="D266"/>
  <c r="C266"/>
  <c r="H266" s="1"/>
  <c r="D265"/>
  <c r="C265"/>
  <c r="G265" s="1"/>
  <c r="G264"/>
  <c r="D264"/>
  <c r="C264"/>
  <c r="H264" s="1"/>
  <c r="D263"/>
  <c r="C263"/>
  <c r="G263" s="1"/>
  <c r="D262"/>
  <c r="C262"/>
  <c r="H262" s="1"/>
  <c r="D261"/>
  <c r="C261"/>
  <c r="G261" s="1"/>
  <c r="D260"/>
  <c r="C260"/>
  <c r="G260" s="1"/>
  <c r="D259"/>
  <c r="C259"/>
  <c r="G259" s="1"/>
  <c r="D258"/>
  <c r="C258"/>
  <c r="G258" s="1"/>
  <c r="D257"/>
  <c r="C257"/>
  <c r="G257" s="1"/>
  <c r="G256"/>
  <c r="D256"/>
  <c r="C256"/>
  <c r="H256" s="1"/>
  <c r="D255"/>
  <c r="C255"/>
  <c r="H255" s="1"/>
  <c r="D254"/>
  <c r="C254"/>
  <c r="G254" s="1"/>
  <c r="D253"/>
  <c r="C253"/>
  <c r="G253" s="1"/>
  <c r="D252"/>
  <c r="C252"/>
  <c r="G252" s="1"/>
  <c r="D251"/>
  <c r="C251"/>
  <c r="G251" s="1"/>
  <c r="D250"/>
  <c r="C250"/>
  <c r="G250" s="1"/>
  <c r="D249"/>
  <c r="C249"/>
  <c r="G249" s="1"/>
  <c r="D248"/>
  <c r="C248"/>
  <c r="G248" s="1"/>
  <c r="D247"/>
  <c r="C247"/>
  <c r="G247" s="1"/>
  <c r="D246"/>
  <c r="C246"/>
  <c r="G246" s="1"/>
  <c r="D245"/>
  <c r="C245"/>
  <c r="G245" s="1"/>
  <c r="D244"/>
  <c r="C244"/>
  <c r="G244" s="1"/>
  <c r="D243"/>
  <c r="C243"/>
  <c r="G243" s="1"/>
  <c r="D242"/>
  <c r="C242"/>
  <c r="G242" s="1"/>
  <c r="D241"/>
  <c r="C241"/>
  <c r="G241" s="1"/>
  <c r="D240"/>
  <c r="C240"/>
  <c r="H240" s="1"/>
  <c r="D239"/>
  <c r="C239"/>
  <c r="H239" s="1"/>
  <c r="D238"/>
  <c r="C238"/>
  <c r="H238" s="1"/>
  <c r="D237"/>
  <c r="C237"/>
  <c r="H237" s="1"/>
  <c r="D236"/>
  <c r="C236"/>
  <c r="G236" s="1"/>
  <c r="D235"/>
  <c r="C235"/>
  <c r="G235" s="1"/>
  <c r="D234"/>
  <c r="C234"/>
  <c r="G234" s="1"/>
  <c r="D233"/>
  <c r="C233"/>
  <c r="H233" s="1"/>
  <c r="D232"/>
  <c r="C232"/>
  <c r="H232" s="1"/>
  <c r="D231"/>
  <c r="C231"/>
  <c r="H231" s="1"/>
  <c r="D230"/>
  <c r="C230"/>
  <c r="G230" s="1"/>
  <c r="D229"/>
  <c r="C229"/>
  <c r="G229" s="1"/>
  <c r="D228"/>
  <c r="C228"/>
  <c r="G228" s="1"/>
  <c r="D227"/>
  <c r="C227"/>
  <c r="G227" s="1"/>
  <c r="D226"/>
  <c r="C226"/>
  <c r="G226" s="1"/>
  <c r="D225"/>
  <c r="C225"/>
  <c r="G225" s="1"/>
  <c r="D224"/>
  <c r="C224"/>
  <c r="G224" s="1"/>
  <c r="D223"/>
  <c r="C223"/>
  <c r="H223" s="1"/>
  <c r="D222"/>
  <c r="C222"/>
  <c r="G222" s="1"/>
  <c r="D221"/>
  <c r="C221"/>
  <c r="G221" s="1"/>
  <c r="D220"/>
  <c r="C220"/>
  <c r="G220" s="1"/>
  <c r="D219"/>
  <c r="C219"/>
  <c r="G219" s="1"/>
  <c r="D218"/>
  <c r="C218"/>
  <c r="G218" s="1"/>
  <c r="D217"/>
  <c r="C217"/>
  <c r="G217" s="1"/>
  <c r="G216"/>
  <c r="D216"/>
  <c r="C216"/>
  <c r="H216" s="1"/>
  <c r="D215"/>
  <c r="C215"/>
  <c r="H215" s="1"/>
  <c r="D214"/>
  <c r="C214"/>
  <c r="H214" s="1"/>
  <c r="D213"/>
  <c r="C213"/>
  <c r="H213" s="1"/>
  <c r="D212"/>
  <c r="C212"/>
  <c r="H212" s="1"/>
  <c r="D211"/>
  <c r="C211"/>
  <c r="H211" s="1"/>
  <c r="D210"/>
  <c r="C210"/>
  <c r="H210" s="1"/>
  <c r="D209"/>
  <c r="C209"/>
  <c r="G209" s="1"/>
  <c r="G208"/>
  <c r="D208"/>
  <c r="C208"/>
  <c r="H208" s="1"/>
  <c r="D207"/>
  <c r="C207"/>
  <c r="H207" s="1"/>
  <c r="D206"/>
  <c r="C206"/>
  <c r="H206" s="1"/>
  <c r="D205"/>
  <c r="C205"/>
  <c r="H205" s="1"/>
  <c r="D204"/>
  <c r="C204"/>
  <c r="H204" s="1"/>
  <c r="D203"/>
  <c r="C203"/>
  <c r="H203" s="1"/>
  <c r="D202"/>
  <c r="C202"/>
  <c r="G202" s="1"/>
  <c r="G201"/>
  <c r="D201"/>
  <c r="C201"/>
  <c r="H201" s="1"/>
  <c r="D200"/>
  <c r="C200"/>
  <c r="H200" s="1"/>
  <c r="D199"/>
  <c r="C199"/>
  <c r="H199" s="1"/>
  <c r="D198"/>
  <c r="C198"/>
  <c r="H198" s="1"/>
  <c r="D197"/>
  <c r="C197"/>
  <c r="H197" s="1"/>
  <c r="D196"/>
  <c r="C196"/>
  <c r="H196" s="1"/>
  <c r="D195"/>
  <c r="C195"/>
  <c r="H195" s="1"/>
  <c r="D194"/>
  <c r="C194"/>
  <c r="G194" s="1"/>
  <c r="D193"/>
  <c r="C193"/>
  <c r="G193" s="1"/>
  <c r="D192"/>
  <c r="C192"/>
  <c r="G192" s="1"/>
  <c r="D191"/>
  <c r="C191"/>
  <c r="G191" s="1"/>
  <c r="D190"/>
  <c r="C190"/>
  <c r="G190" s="1"/>
  <c r="D189"/>
  <c r="C189"/>
  <c r="D188"/>
  <c r="C188"/>
  <c r="G188" s="1"/>
  <c r="D187"/>
  <c r="C187"/>
  <c r="G187" s="1"/>
  <c r="D186"/>
  <c r="C186"/>
  <c r="H186" s="1"/>
  <c r="D185"/>
  <c r="C185"/>
  <c r="G185" s="1"/>
  <c r="D184"/>
  <c r="G184" s="1"/>
  <c r="C184"/>
  <c r="D183"/>
  <c r="C183"/>
  <c r="H183" s="1"/>
  <c r="D182"/>
  <c r="C182"/>
  <c r="G182" s="1"/>
  <c r="D181"/>
  <c r="C181"/>
  <c r="G181" s="1"/>
  <c r="D180"/>
  <c r="C180"/>
  <c r="G180" s="1"/>
  <c r="D179"/>
  <c r="C179"/>
  <c r="G179" s="1"/>
  <c r="D178"/>
  <c r="C178"/>
  <c r="G178" s="1"/>
  <c r="D177"/>
  <c r="C177"/>
  <c r="G177" s="1"/>
  <c r="G176"/>
  <c r="D176"/>
  <c r="C176"/>
  <c r="H176" s="1"/>
  <c r="D175"/>
  <c r="C175"/>
  <c r="G175" s="1"/>
  <c r="D174"/>
  <c r="C174"/>
  <c r="H174" s="1"/>
  <c r="D173"/>
  <c r="C173"/>
  <c r="D172"/>
  <c r="C172"/>
  <c r="G172" s="1"/>
  <c r="D171"/>
  <c r="C171"/>
  <c r="G171" s="1"/>
  <c r="D170"/>
  <c r="C170"/>
  <c r="D169"/>
  <c r="C169"/>
  <c r="G169" s="1"/>
  <c r="D168"/>
  <c r="C168"/>
  <c r="D167"/>
  <c r="C167"/>
  <c r="H167" s="1"/>
  <c r="D166"/>
  <c r="C166"/>
  <c r="H166" s="1"/>
  <c r="D165"/>
  <c r="C165"/>
  <c r="H165" s="1"/>
  <c r="D164"/>
  <c r="C164"/>
  <c r="H164" s="1"/>
  <c r="D163"/>
  <c r="C163"/>
  <c r="H163" s="1"/>
  <c r="D162"/>
  <c r="C162"/>
  <c r="H162" s="1"/>
  <c r="D161"/>
  <c r="C161"/>
  <c r="H161" s="1"/>
  <c r="D160"/>
  <c r="C160"/>
  <c r="H160" s="1"/>
  <c r="C159"/>
  <c r="D158"/>
  <c r="C158"/>
  <c r="G158" s="1"/>
  <c r="D157"/>
  <c r="C157"/>
  <c r="G157" s="1"/>
  <c r="D156"/>
  <c r="C156"/>
  <c r="H156" s="1"/>
  <c r="D155"/>
  <c r="C155"/>
  <c r="G155" s="1"/>
  <c r="D154"/>
  <c r="C154"/>
  <c r="H154" s="1"/>
  <c r="D153"/>
  <c r="C153"/>
  <c r="G153" s="1"/>
  <c r="G152"/>
  <c r="D152"/>
  <c r="C152"/>
  <c r="H152" s="1"/>
  <c r="D151"/>
  <c r="C151"/>
  <c r="H151" s="1"/>
  <c r="D150"/>
  <c r="C150"/>
  <c r="H150" s="1"/>
  <c r="D149"/>
  <c r="C149"/>
  <c r="H149" s="1"/>
  <c r="C148"/>
  <c r="D146"/>
  <c r="C146"/>
  <c r="G146" s="1"/>
  <c r="D145"/>
  <c r="C145"/>
  <c r="G145" s="1"/>
  <c r="G144"/>
  <c r="D144"/>
  <c r="C144"/>
  <c r="H144" s="1"/>
  <c r="D143"/>
  <c r="C143"/>
  <c r="G143" s="1"/>
  <c r="D142"/>
  <c r="C142"/>
  <c r="G142" s="1"/>
  <c r="D141"/>
  <c r="C141"/>
  <c r="G141" s="1"/>
  <c r="D140"/>
  <c r="C140"/>
  <c r="H140" s="1"/>
  <c r="D139"/>
  <c r="C139"/>
  <c r="H139" s="1"/>
  <c r="D138"/>
  <c r="C138"/>
  <c r="G138" s="1"/>
  <c r="D137"/>
  <c r="C137"/>
  <c r="H137" s="1"/>
  <c r="D136"/>
  <c r="C136"/>
  <c r="G136" s="1"/>
  <c r="D135"/>
  <c r="C135"/>
  <c r="G135" s="1"/>
  <c r="D134"/>
  <c r="C134"/>
  <c r="G134" s="1"/>
  <c r="D133"/>
  <c r="C133"/>
  <c r="G133" s="1"/>
  <c r="G132"/>
  <c r="D132"/>
  <c r="C132"/>
  <c r="H132" s="1"/>
  <c r="D131"/>
  <c r="C131"/>
  <c r="H131" s="1"/>
  <c r="D130"/>
  <c r="C130"/>
  <c r="H130" s="1"/>
  <c r="D129"/>
  <c r="C129"/>
  <c r="H129" s="1"/>
  <c r="G128"/>
  <c r="D128"/>
  <c r="C128"/>
  <c r="H128" s="1"/>
  <c r="D127"/>
  <c r="C127"/>
  <c r="G127" s="1"/>
  <c r="D126"/>
  <c r="C126"/>
  <c r="H126" s="1"/>
  <c r="D125"/>
  <c r="C125"/>
  <c r="H125" s="1"/>
  <c r="D124"/>
  <c r="C124"/>
  <c r="H124" s="1"/>
  <c r="D123"/>
  <c r="C123"/>
  <c r="H123" s="1"/>
  <c r="D122"/>
  <c r="C122"/>
  <c r="G122" s="1"/>
  <c r="D121"/>
  <c r="C121"/>
  <c r="G121" s="1"/>
  <c r="D120"/>
  <c r="C120"/>
  <c r="G120" s="1"/>
  <c r="D119"/>
  <c r="C119"/>
  <c r="H119" s="1"/>
  <c r="D118"/>
  <c r="C118"/>
  <c r="H118" s="1"/>
  <c r="D117"/>
  <c r="C117"/>
  <c r="H117" s="1"/>
  <c r="D116"/>
  <c r="C116"/>
  <c r="G116" s="1"/>
  <c r="D115"/>
  <c r="C115"/>
  <c r="H115" s="1"/>
  <c r="D114"/>
  <c r="C114"/>
  <c r="H114" s="1"/>
  <c r="D113"/>
  <c r="C113"/>
  <c r="H113" s="1"/>
  <c r="G112"/>
  <c r="D112"/>
  <c r="C112"/>
  <c r="H112" s="1"/>
  <c r="D111"/>
  <c r="C111"/>
  <c r="G111" s="1"/>
  <c r="D110"/>
  <c r="C110"/>
  <c r="G110" s="1"/>
  <c r="D109"/>
  <c r="C109"/>
  <c r="G109" s="1"/>
  <c r="D108"/>
  <c r="C108"/>
  <c r="H108" s="1"/>
  <c r="D107"/>
  <c r="C107"/>
  <c r="H107" s="1"/>
  <c r="D106"/>
  <c r="C106"/>
  <c r="G106" s="1"/>
  <c r="D105"/>
  <c r="C105"/>
  <c r="G105" s="1"/>
  <c r="D104"/>
  <c r="C104"/>
  <c r="H104" s="1"/>
  <c r="D103"/>
  <c r="C103"/>
  <c r="H103" s="1"/>
  <c r="D102"/>
  <c r="C102"/>
  <c r="H102" s="1"/>
  <c r="D101"/>
  <c r="C101"/>
  <c r="H101" s="1"/>
  <c r="D100"/>
  <c r="C100"/>
  <c r="G100" s="1"/>
  <c r="D99"/>
  <c r="C99"/>
  <c r="G99" s="1"/>
  <c r="D98"/>
  <c r="C98"/>
  <c r="G98" s="1"/>
  <c r="D97"/>
  <c r="C97"/>
  <c r="G97" s="1"/>
  <c r="G96"/>
  <c r="D96"/>
  <c r="C96"/>
  <c r="H96" s="1"/>
  <c r="D95"/>
  <c r="C95"/>
  <c r="G95" s="1"/>
  <c r="D94"/>
  <c r="C94"/>
  <c r="G94" s="1"/>
  <c r="D93"/>
  <c r="C93"/>
  <c r="G93" s="1"/>
  <c r="D92"/>
  <c r="C92"/>
  <c r="H92" s="1"/>
  <c r="D91"/>
  <c r="C91"/>
  <c r="H91" s="1"/>
  <c r="D90"/>
  <c r="C90"/>
  <c r="H90" s="1"/>
  <c r="D89"/>
  <c r="C89"/>
  <c r="G89" s="1"/>
  <c r="D88"/>
  <c r="C88"/>
  <c r="G88" s="1"/>
  <c r="D87"/>
  <c r="C87"/>
  <c r="G87" s="1"/>
  <c r="D86"/>
  <c r="C86"/>
  <c r="G86" s="1"/>
  <c r="D85"/>
  <c r="C85"/>
  <c r="H85" s="1"/>
  <c r="D84"/>
  <c r="C84"/>
  <c r="H84" s="1"/>
  <c r="D83"/>
  <c r="C83"/>
  <c r="G83" s="1"/>
  <c r="D82"/>
  <c r="C82"/>
  <c r="G82" s="1"/>
  <c r="D81"/>
  <c r="C81"/>
  <c r="G81" s="1"/>
  <c r="G80"/>
  <c r="D80"/>
  <c r="C80"/>
  <c r="H80" s="1"/>
  <c r="D79"/>
  <c r="C79"/>
  <c r="H79" s="1"/>
  <c r="G78"/>
  <c r="D78"/>
  <c r="C78"/>
  <c r="H78" s="1"/>
  <c r="D77"/>
  <c r="C77"/>
  <c r="H77" s="1"/>
  <c r="D76"/>
  <c r="C76"/>
  <c r="H76" s="1"/>
  <c r="D75"/>
  <c r="C75"/>
  <c r="H75" s="1"/>
  <c r="D74"/>
  <c r="C74"/>
  <c r="G74" s="1"/>
  <c r="D73"/>
  <c r="C73"/>
  <c r="G73" s="1"/>
  <c r="D72"/>
  <c r="C72"/>
  <c r="G72" s="1"/>
  <c r="D71"/>
  <c r="C71"/>
  <c r="H71" s="1"/>
  <c r="D70"/>
  <c r="C70"/>
  <c r="H70" s="1"/>
  <c r="D69"/>
  <c r="C69"/>
  <c r="H69" s="1"/>
  <c r="D68"/>
  <c r="C68"/>
  <c r="G68" s="1"/>
  <c r="D67"/>
  <c r="C67"/>
  <c r="G67" s="1"/>
  <c r="D66"/>
  <c r="C66"/>
  <c r="G66" s="1"/>
  <c r="D65"/>
  <c r="C65"/>
  <c r="H65" s="1"/>
  <c r="D64"/>
  <c r="C64"/>
  <c r="H64" s="1"/>
  <c r="D63"/>
  <c r="C63"/>
  <c r="H63" s="1"/>
  <c r="G62"/>
  <c r="D62"/>
  <c r="C62"/>
  <c r="H62" s="1"/>
  <c r="D61"/>
  <c r="C61"/>
  <c r="H61" s="1"/>
  <c r="D60"/>
  <c r="C60"/>
  <c r="G60" s="1"/>
  <c r="D59"/>
  <c r="C59"/>
  <c r="G59" s="1"/>
  <c r="D58"/>
  <c r="C58"/>
  <c r="G58" s="1"/>
  <c r="D57"/>
  <c r="C57"/>
  <c r="G57" s="1"/>
  <c r="D56"/>
  <c r="C56"/>
  <c r="G56" s="1"/>
  <c r="D55"/>
  <c r="C55"/>
  <c r="H55" s="1"/>
  <c r="D54"/>
  <c r="C54"/>
  <c r="H54" s="1"/>
  <c r="D53"/>
  <c r="C53"/>
  <c r="H53" s="1"/>
  <c r="D52"/>
  <c r="C52"/>
  <c r="H52" s="1"/>
  <c r="D51"/>
  <c r="C51"/>
  <c r="G51" s="1"/>
  <c r="D50"/>
  <c r="C50"/>
  <c r="H50" s="1"/>
  <c r="D49"/>
  <c r="C49"/>
  <c r="H49" s="1"/>
  <c r="G48"/>
  <c r="D48"/>
  <c r="C48"/>
  <c r="H48" s="1"/>
  <c r="D47"/>
  <c r="C47"/>
  <c r="H47" s="1"/>
  <c r="D46"/>
  <c r="C46"/>
  <c r="H46" s="1"/>
  <c r="D45"/>
  <c r="C45"/>
  <c r="H45" s="1"/>
  <c r="D44"/>
  <c r="C44"/>
  <c r="H44" s="1"/>
  <c r="D43"/>
  <c r="C43"/>
  <c r="H43" s="1"/>
  <c r="D42"/>
  <c r="C42"/>
  <c r="G42" s="1"/>
  <c r="D41"/>
  <c r="C41"/>
  <c r="G41" s="1"/>
  <c r="D40"/>
  <c r="C40"/>
  <c r="G40" s="1"/>
  <c r="D39"/>
  <c r="C39"/>
  <c r="H39" s="1"/>
  <c r="D38"/>
  <c r="C38"/>
  <c r="H38" s="1"/>
  <c r="D37"/>
  <c r="C37"/>
  <c r="H37" s="1"/>
  <c r="D36"/>
  <c r="C36"/>
  <c r="G36" s="1"/>
  <c r="D35"/>
  <c r="C35"/>
  <c r="G35" s="1"/>
  <c r="D34"/>
  <c r="C34"/>
  <c r="G34" s="1"/>
  <c r="D33"/>
  <c r="C33"/>
  <c r="G33" s="1"/>
  <c r="G32"/>
  <c r="D32"/>
  <c r="C32"/>
  <c r="H32" s="1"/>
  <c r="D31"/>
  <c r="C31"/>
  <c r="H31" s="1"/>
  <c r="D30"/>
  <c r="C30"/>
  <c r="G30" s="1"/>
  <c r="D29"/>
  <c r="C29"/>
  <c r="H29" s="1"/>
  <c r="D28"/>
  <c r="C28"/>
  <c r="H28" s="1"/>
  <c r="D27"/>
  <c r="C27"/>
  <c r="H27" s="1"/>
  <c r="D26"/>
  <c r="C26"/>
  <c r="H26" s="1"/>
  <c r="D25"/>
  <c r="C25"/>
  <c r="G25" s="1"/>
  <c r="D24"/>
  <c r="C24"/>
  <c r="G24" s="1"/>
  <c r="D23"/>
  <c r="C23"/>
  <c r="H23" s="1"/>
  <c r="D22"/>
  <c r="C22"/>
  <c r="G22" s="1"/>
  <c r="D21"/>
  <c r="C21"/>
  <c r="G21" s="1"/>
  <c r="G20"/>
  <c r="D20"/>
  <c r="C20"/>
  <c r="H20" s="1"/>
  <c r="D19"/>
  <c r="C19"/>
  <c r="G19" s="1"/>
  <c r="D18"/>
  <c r="C18"/>
  <c r="H18" s="1"/>
  <c r="D17"/>
  <c r="C17"/>
  <c r="H17" s="1"/>
  <c r="G16"/>
  <c r="D16"/>
  <c r="C16"/>
  <c r="H16" s="1"/>
  <c r="D15"/>
  <c r="C15"/>
  <c r="G15" s="1"/>
  <c r="D14"/>
  <c r="C14"/>
  <c r="G14" s="1"/>
  <c r="D13"/>
  <c r="C13"/>
  <c r="G13" s="1"/>
  <c r="D12"/>
  <c r="C12"/>
  <c r="G12" s="1"/>
  <c r="D11"/>
  <c r="C11"/>
  <c r="G11" s="1"/>
  <c r="D10"/>
  <c r="C10"/>
  <c r="H10" s="1"/>
  <c r="D9"/>
  <c r="C9"/>
  <c r="H9" s="1"/>
  <c r="D8"/>
  <c r="C8"/>
  <c r="H8" s="1"/>
  <c r="D7"/>
  <c r="C7"/>
  <c r="H7" s="1"/>
  <c r="D6"/>
  <c r="C6"/>
  <c r="G6" s="1"/>
  <c r="D5"/>
  <c r="C5"/>
  <c r="H5" s="1"/>
  <c r="D4"/>
  <c r="C4"/>
  <c r="H4" s="1"/>
  <c r="D3"/>
  <c r="C3"/>
  <c r="H3" s="1"/>
  <c r="D2"/>
  <c r="E301" i="9" l="1"/>
  <c r="B301" s="1"/>
  <c r="E287"/>
  <c r="B287" s="1"/>
  <c r="E293"/>
  <c r="B293" s="1"/>
  <c r="E296"/>
  <c r="B296" s="1"/>
  <c r="E27"/>
  <c r="B27" s="1"/>
  <c r="E288"/>
  <c r="B288" s="1"/>
  <c r="E300"/>
  <c r="B300" s="1"/>
  <c r="E286"/>
  <c r="B286" s="1"/>
  <c r="E294"/>
  <c r="B294" s="1"/>
  <c r="G1218" i="1"/>
  <c r="G1220"/>
  <c r="G1222"/>
  <c r="G1227"/>
  <c r="G1219"/>
  <c r="G1215"/>
  <c r="G1216"/>
  <c r="G1166"/>
  <c r="G1154"/>
  <c r="G1148"/>
  <c r="G1151"/>
  <c r="F146" i="5"/>
  <c r="E291" i="9"/>
  <c r="B291" s="1"/>
  <c r="G1124" i="1"/>
  <c r="G1125"/>
  <c r="G1047"/>
  <c r="G1054"/>
  <c r="G1030"/>
  <c r="G1032"/>
  <c r="G1015"/>
  <c r="G1013"/>
  <c r="H997"/>
  <c r="E7" i="5"/>
  <c r="D985" i="1" s="1"/>
  <c r="F19" i="5"/>
  <c r="F13"/>
  <c r="F8"/>
  <c r="G1401" i="1"/>
  <c r="F107" i="6"/>
  <c r="G1438" i="1"/>
  <c r="G1501"/>
  <c r="H1499"/>
  <c r="G1499"/>
  <c r="G1483"/>
  <c r="H1484"/>
  <c r="H719"/>
  <c r="H716"/>
  <c r="F652" i="4"/>
  <c r="H642" i="1"/>
  <c r="H645"/>
  <c r="H632"/>
  <c r="H631"/>
  <c r="F643" i="4"/>
  <c r="G381" i="1"/>
  <c r="G378"/>
  <c r="F383" i="4"/>
  <c r="F364"/>
  <c r="H289" i="1"/>
  <c r="G411"/>
  <c r="G412"/>
  <c r="H637"/>
  <c r="E644" i="4"/>
  <c r="D638" i="1" s="1"/>
  <c r="H638" s="1"/>
  <c r="G189"/>
  <c r="H184"/>
  <c r="F188" i="4"/>
  <c r="F220" i="9"/>
  <c r="B220" s="1"/>
  <c r="G173" i="1"/>
  <c r="G159"/>
  <c r="F177" i="4"/>
  <c r="G170" i="1"/>
  <c r="G168"/>
  <c r="F164" i="4"/>
  <c r="F163"/>
  <c r="G21" i="9"/>
  <c r="E152" i="4"/>
  <c r="F159"/>
  <c r="F218" i="9"/>
  <c r="B218" s="1"/>
  <c r="F133" i="4"/>
  <c r="F68"/>
  <c r="F50"/>
  <c r="G3" i="1"/>
  <c r="G4"/>
  <c r="G5"/>
  <c r="G7"/>
  <c r="G8"/>
  <c r="G9"/>
  <c r="G10"/>
  <c r="G17"/>
  <c r="G18"/>
  <c r="G23"/>
  <c r="G26"/>
  <c r="G27"/>
  <c r="G28"/>
  <c r="G29"/>
  <c r="G31"/>
  <c r="G37"/>
  <c r="G38"/>
  <c r="G39"/>
  <c r="G43"/>
  <c r="G44"/>
  <c r="G45"/>
  <c r="G46"/>
  <c r="G47"/>
  <c r="G49"/>
  <c r="G50"/>
  <c r="G52"/>
  <c r="G53"/>
  <c r="G54"/>
  <c r="G55"/>
  <c r="G61"/>
  <c r="G63"/>
  <c r="G64"/>
  <c r="G65"/>
  <c r="G69"/>
  <c r="G70"/>
  <c r="G71"/>
  <c r="G75"/>
  <c r="G76"/>
  <c r="G77"/>
  <c r="G79"/>
  <c r="G84"/>
  <c r="G85"/>
  <c r="G90"/>
  <c r="G91"/>
  <c r="G92"/>
  <c r="G101"/>
  <c r="G102"/>
  <c r="G103"/>
  <c r="G104"/>
  <c r="G107"/>
  <c r="G108"/>
  <c r="G113"/>
  <c r="G114"/>
  <c r="G115"/>
  <c r="G117"/>
  <c r="G118"/>
  <c r="G119"/>
  <c r="G123"/>
  <c r="G124"/>
  <c r="G125"/>
  <c r="G126"/>
  <c r="G129"/>
  <c r="G130"/>
  <c r="G131"/>
  <c r="G137"/>
  <c r="G139"/>
  <c r="G140"/>
  <c r="G149"/>
  <c r="G150"/>
  <c r="G151"/>
  <c r="G154"/>
  <c r="G156"/>
  <c r="G160"/>
  <c r="G161"/>
  <c r="G162"/>
  <c r="G163"/>
  <c r="G164"/>
  <c r="G165"/>
  <c r="G166"/>
  <c r="G167"/>
  <c r="G174"/>
  <c r="G183"/>
  <c r="G186"/>
  <c r="G195"/>
  <c r="G196"/>
  <c r="G197"/>
  <c r="G198"/>
  <c r="G199"/>
  <c r="G200"/>
  <c r="G203"/>
  <c r="G204"/>
  <c r="G205"/>
  <c r="G206"/>
  <c r="G207"/>
  <c r="G210"/>
  <c r="G211"/>
  <c r="G212"/>
  <c r="G213"/>
  <c r="G214"/>
  <c r="G215"/>
  <c r="G223"/>
  <c r="G231"/>
  <c r="G232"/>
  <c r="G233"/>
  <c r="G237"/>
  <c r="G238"/>
  <c r="G239"/>
  <c r="G240"/>
  <c r="G255"/>
  <c r="G262"/>
  <c r="G269"/>
  <c r="G271"/>
  <c r="G272"/>
  <c r="G274"/>
  <c r="G275"/>
  <c r="G276"/>
  <c r="G277"/>
  <c r="G278"/>
  <c r="G279"/>
  <c r="G280"/>
  <c r="G282"/>
  <c r="G283"/>
  <c r="G284"/>
  <c r="G288"/>
  <c r="G289"/>
  <c r="G290"/>
  <c r="G291"/>
  <c r="G292"/>
  <c r="G295"/>
  <c r="G296"/>
  <c r="G297"/>
  <c r="G298"/>
  <c r="G299"/>
  <c r="G300"/>
  <c r="G301"/>
  <c r="G302"/>
  <c r="G303"/>
  <c r="G304"/>
  <c r="G305"/>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7"/>
  <c r="G348"/>
  <c r="G349"/>
  <c r="G350"/>
  <c r="G351"/>
  <c r="G352"/>
  <c r="G353"/>
  <c r="G354"/>
  <c r="G355"/>
  <c r="G356"/>
  <c r="G357"/>
  <c r="G359"/>
  <c r="G360"/>
  <c r="G361"/>
  <c r="G362"/>
  <c r="G363"/>
  <c r="G364"/>
  <c r="G365"/>
  <c r="G366"/>
  <c r="G367"/>
  <c r="G368"/>
  <c r="G369"/>
  <c r="H6"/>
  <c r="H11"/>
  <c r="H12"/>
  <c r="H13"/>
  <c r="H14"/>
  <c r="H15"/>
  <c r="H19"/>
  <c r="H21"/>
  <c r="H22"/>
  <c r="H24"/>
  <c r="H25"/>
  <c r="H30"/>
  <c r="H33"/>
  <c r="H34"/>
  <c r="H35"/>
  <c r="H36"/>
  <c r="H40"/>
  <c r="H41"/>
  <c r="H42"/>
  <c r="H51"/>
  <c r="H56"/>
  <c r="H57"/>
  <c r="H58"/>
  <c r="H59"/>
  <c r="H60"/>
  <c r="H66"/>
  <c r="H67"/>
  <c r="H68"/>
  <c r="H72"/>
  <c r="H73"/>
  <c r="H74"/>
  <c r="H81"/>
  <c r="H82"/>
  <c r="H83"/>
  <c r="H86"/>
  <c r="H87"/>
  <c r="H88"/>
  <c r="H89"/>
  <c r="H93"/>
  <c r="H94"/>
  <c r="H95"/>
  <c r="H97"/>
  <c r="H98"/>
  <c r="H99"/>
  <c r="H100"/>
  <c r="H105"/>
  <c r="H106"/>
  <c r="H109"/>
  <c r="H110"/>
  <c r="H111"/>
  <c r="H116"/>
  <c r="H120"/>
  <c r="H121"/>
  <c r="H122"/>
  <c r="H127"/>
  <c r="H133"/>
  <c r="H134"/>
  <c r="H135"/>
  <c r="H136"/>
  <c r="H138"/>
  <c r="H141"/>
  <c r="H142"/>
  <c r="H143"/>
  <c r="H145"/>
  <c r="H146"/>
  <c r="H153"/>
  <c r="H155"/>
  <c r="H157"/>
  <c r="H158"/>
  <c r="H159"/>
  <c r="H168"/>
  <c r="H169"/>
  <c r="H170"/>
  <c r="H171"/>
  <c r="H172"/>
  <c r="H173"/>
  <c r="H175"/>
  <c r="H177"/>
  <c r="H178"/>
  <c r="H179"/>
  <c r="H180"/>
  <c r="H181"/>
  <c r="H182"/>
  <c r="H185"/>
  <c r="H187"/>
  <c r="H188"/>
  <c r="H189"/>
  <c r="H190"/>
  <c r="H191"/>
  <c r="H192"/>
  <c r="H193"/>
  <c r="H194"/>
  <c r="H202"/>
  <c r="H209"/>
  <c r="H217"/>
  <c r="H218"/>
  <c r="H219"/>
  <c r="H220"/>
  <c r="H221"/>
  <c r="H222"/>
  <c r="H224"/>
  <c r="H225"/>
  <c r="H226"/>
  <c r="H227"/>
  <c r="H228"/>
  <c r="H229"/>
  <c r="H230"/>
  <c r="H234"/>
  <c r="H235"/>
  <c r="H236"/>
  <c r="H241"/>
  <c r="H242"/>
  <c r="H243"/>
  <c r="H244"/>
  <c r="H245"/>
  <c r="H246"/>
  <c r="H247"/>
  <c r="H248"/>
  <c r="H249"/>
  <c r="H250"/>
  <c r="H251"/>
  <c r="H252"/>
  <c r="H253"/>
  <c r="H254"/>
  <c r="H257"/>
  <c r="H258"/>
  <c r="H259"/>
  <c r="H260"/>
  <c r="H261"/>
  <c r="H263"/>
  <c r="H265"/>
  <c r="H267"/>
  <c r="H268"/>
  <c r="H273"/>
  <c r="H371"/>
  <c r="H372"/>
  <c r="H373"/>
  <c r="H374"/>
  <c r="H375"/>
  <c r="H376"/>
  <c r="H377"/>
  <c r="H378"/>
  <c r="H379"/>
  <c r="H380"/>
  <c r="H381"/>
  <c r="H382"/>
  <c r="H383"/>
  <c r="H384"/>
  <c r="H385"/>
  <c r="H386"/>
  <c r="H387"/>
  <c r="H388"/>
  <c r="H389"/>
  <c r="H390"/>
  <c r="H391"/>
  <c r="H392"/>
  <c r="H393"/>
  <c r="H394"/>
  <c r="H395"/>
  <c r="H396"/>
  <c r="H397"/>
  <c r="H398"/>
  <c r="H399"/>
  <c r="H400"/>
  <c r="H401"/>
  <c r="H404"/>
  <c r="H405"/>
  <c r="H406"/>
  <c r="H411"/>
  <c r="H412"/>
  <c r="H413"/>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G511"/>
  <c r="G513"/>
  <c r="G515"/>
  <c r="G517"/>
  <c r="G519"/>
  <c r="G521"/>
  <c r="G523"/>
  <c r="G525"/>
  <c r="G527"/>
  <c r="G529"/>
  <c r="G531"/>
  <c r="G533"/>
  <c r="G535"/>
  <c r="G537"/>
  <c r="G539"/>
  <c r="G541"/>
  <c r="G543"/>
  <c r="G545"/>
  <c r="G547"/>
  <c r="G549"/>
  <c r="G551"/>
  <c r="G553"/>
  <c r="G555"/>
  <c r="G557"/>
  <c r="G559"/>
  <c r="G510"/>
  <c r="G512"/>
  <c r="G514"/>
  <c r="G516"/>
  <c r="G518"/>
  <c r="G520"/>
  <c r="G524"/>
  <c r="G526"/>
  <c r="G528"/>
  <c r="G530"/>
  <c r="G532"/>
  <c r="G534"/>
  <c r="G536"/>
  <c r="G538"/>
  <c r="G540"/>
  <c r="G542"/>
  <c r="G544"/>
  <c r="G546"/>
  <c r="G548"/>
  <c r="G550"/>
  <c r="G552"/>
  <c r="G554"/>
  <c r="G556"/>
  <c r="G558"/>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31"/>
  <c r="G632"/>
  <c r="G637"/>
  <c r="G638"/>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6"/>
  <c r="G987"/>
  <c r="G988"/>
  <c r="G989"/>
  <c r="G991"/>
  <c r="G992"/>
  <c r="G993"/>
  <c r="G994"/>
  <c r="G995"/>
  <c r="G996"/>
  <c r="G997"/>
  <c r="G998"/>
  <c r="G999"/>
  <c r="G1000"/>
  <c r="G1001"/>
  <c r="G1002"/>
  <c r="G1003"/>
  <c r="G1004"/>
  <c r="H1005"/>
  <c r="G1006"/>
  <c r="G1008"/>
  <c r="G1010"/>
  <c r="G1012"/>
  <c r="J1462"/>
  <c r="H1462"/>
  <c r="J1463"/>
  <c r="H1463"/>
  <c r="J1464"/>
  <c r="H1464"/>
  <c r="J1465"/>
  <c r="H1465"/>
  <c r="J1466"/>
  <c r="H1466"/>
  <c r="J1467"/>
  <c r="H1467"/>
  <c r="J1468"/>
  <c r="H1468"/>
  <c r="J1471"/>
  <c r="H1471"/>
  <c r="J1472"/>
  <c r="H1472"/>
  <c r="J1473"/>
  <c r="H1473"/>
  <c r="J1474"/>
  <c r="H1474"/>
  <c r="I16" i="3"/>
  <c r="E412" i="4"/>
  <c r="F421"/>
  <c r="D420"/>
  <c r="F529"/>
  <c r="D528"/>
  <c r="I20" i="3"/>
  <c r="H310" i="9"/>
  <c r="E176" i="5"/>
  <c r="F176" s="1"/>
  <c r="F238"/>
  <c r="D237"/>
  <c r="I24" i="3"/>
  <c r="E141" i="6"/>
  <c r="C1481" i="1"/>
  <c r="D42" i="8"/>
  <c r="G1299" i="1"/>
  <c r="G1388"/>
  <c r="H1388"/>
  <c r="G1390"/>
  <c r="G1392"/>
  <c r="G1394"/>
  <c r="G1396"/>
  <c r="G1398"/>
  <c r="G1400"/>
  <c r="G1402"/>
  <c r="G1404"/>
  <c r="G1406"/>
  <c r="G1408"/>
  <c r="G1410"/>
  <c r="G1412"/>
  <c r="G1414"/>
  <c r="G1416"/>
  <c r="G1418"/>
  <c r="G1420"/>
  <c r="G1422"/>
  <c r="G1424"/>
  <c r="G1426"/>
  <c r="G1428"/>
  <c r="G1430"/>
  <c r="G1432"/>
  <c r="G1434"/>
  <c r="G1437"/>
  <c r="G1439"/>
  <c r="I1439" s="1"/>
  <c r="H1439"/>
  <c r="G1440"/>
  <c r="I1440" s="1"/>
  <c r="H1440"/>
  <c r="G1441"/>
  <c r="I1441" s="1"/>
  <c r="H1441"/>
  <c r="G1442"/>
  <c r="I1442" s="1"/>
  <c r="H1442"/>
  <c r="G1443"/>
  <c r="I1443" s="1"/>
  <c r="H1443"/>
  <c r="G1444"/>
  <c r="I1444" s="1"/>
  <c r="H1444"/>
  <c r="J1445"/>
  <c r="G1454"/>
  <c r="G1462"/>
  <c r="I1462" s="1"/>
  <c r="G1463"/>
  <c r="I1463" s="1"/>
  <c r="G1464"/>
  <c r="I1464" s="1"/>
  <c r="G1465"/>
  <c r="I1465" s="1"/>
  <c r="G1466"/>
  <c r="I1466" s="1"/>
  <c r="G1467"/>
  <c r="I1467" s="1"/>
  <c r="G1468"/>
  <c r="I1468" s="1"/>
  <c r="G1469"/>
  <c r="G1471"/>
  <c r="I1471" s="1"/>
  <c r="G1472"/>
  <c r="I1472" s="1"/>
  <c r="G1473"/>
  <c r="I1473" s="1"/>
  <c r="G1474"/>
  <c r="I1474" s="1"/>
  <c r="G1475"/>
  <c r="H1518"/>
  <c r="H1520"/>
  <c r="H1522"/>
  <c r="H1524"/>
  <c r="H1526"/>
  <c r="H1528"/>
  <c r="H1530"/>
  <c r="H1532"/>
  <c r="H1534"/>
  <c r="H1536"/>
  <c r="H1538"/>
  <c r="H1540"/>
  <c r="H1542"/>
  <c r="H1544"/>
  <c r="H1546"/>
  <c r="H1548"/>
  <c r="H1550"/>
  <c r="H1552"/>
  <c r="H1554"/>
  <c r="H1556"/>
  <c r="H1558"/>
  <c r="H1560"/>
  <c r="H19" i="9"/>
  <c r="E19" s="1"/>
  <c r="B19" s="1"/>
  <c r="J1446" i="1"/>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G1562"/>
  <c r="H1562"/>
  <c r="F7" i="4"/>
  <c r="D6"/>
  <c r="G1446" i="1"/>
  <c r="I1446" s="1"/>
  <c r="G1447"/>
  <c r="I1447" s="1"/>
  <c r="G1448"/>
  <c r="I1448" s="1"/>
  <c r="G1449"/>
  <c r="I1449" s="1"/>
  <c r="G1450"/>
  <c r="I1450" s="1"/>
  <c r="G1451"/>
  <c r="I1451" s="1"/>
  <c r="G1452"/>
  <c r="I1452" s="1"/>
  <c r="G1453"/>
  <c r="G1455"/>
  <c r="I1455" s="1"/>
  <c r="G1456"/>
  <c r="I1456" s="1"/>
  <c r="G1457"/>
  <c r="I1457" s="1"/>
  <c r="G1458"/>
  <c r="I1458" s="1"/>
  <c r="G1459"/>
  <c r="G1460"/>
  <c r="I1460" s="1"/>
  <c r="G1461"/>
  <c r="G1470"/>
  <c r="G1476"/>
  <c r="G1477"/>
  <c r="I1477" s="1"/>
  <c r="G1478"/>
  <c r="G1479"/>
  <c r="I1479" s="1"/>
  <c r="E408" i="4"/>
  <c r="D403" i="1" s="1"/>
  <c r="E636" i="4"/>
  <c r="D630" i="1" s="1"/>
  <c r="E237" i="5"/>
  <c r="B316" i="9"/>
  <c r="E315"/>
  <c r="I10" i="3" s="1"/>
  <c r="H1564" i="1"/>
  <c r="H1566"/>
  <c r="H1568"/>
  <c r="H1570"/>
  <c r="H1572"/>
  <c r="H1574"/>
  <c r="H1576"/>
  <c r="H1578"/>
  <c r="H1580"/>
  <c r="F8" i="4"/>
  <c r="F134"/>
  <c r="F140"/>
  <c r="F152"/>
  <c r="D299"/>
  <c r="D311"/>
  <c r="D351"/>
  <c r="D363"/>
  <c r="F397"/>
  <c r="F417"/>
  <c r="F422"/>
  <c r="F460"/>
  <c r="F516"/>
  <c r="F530"/>
  <c r="F568"/>
  <c r="D12" i="5"/>
  <c r="D78"/>
  <c r="E87"/>
  <c r="D1065" i="1" s="1"/>
  <c r="H1065" s="1"/>
  <c r="E290" i="9"/>
  <c r="B290" s="1"/>
  <c r="F88" i="5"/>
  <c r="D118"/>
  <c r="D134"/>
  <c r="D175"/>
  <c r="E308" i="9"/>
  <c r="B308" s="1"/>
  <c r="F177" i="5"/>
  <c r="F239"/>
  <c r="H21" i="9"/>
  <c r="E21" s="1"/>
  <c r="L213"/>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G281"/>
  <c r="E281" s="1"/>
  <c r="B281" s="1"/>
  <c r="G280"/>
  <c r="E280" s="1"/>
  <c r="B280" s="1"/>
  <c r="G279"/>
  <c r="E279" s="1"/>
  <c r="B279" s="1"/>
  <c r="M213"/>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E165" s="1"/>
  <c r="B165" s="1"/>
  <c r="G164"/>
  <c r="E164" s="1"/>
  <c r="B164" s="1"/>
  <c r="G163"/>
  <c r="E163" s="1"/>
  <c r="B163" s="1"/>
  <c r="G162"/>
  <c r="E162" s="1"/>
  <c r="B162" s="1"/>
  <c r="G161"/>
  <c r="E161" s="1"/>
  <c r="B161" s="1"/>
  <c r="G1445" i="1"/>
  <c r="D151" i="4"/>
  <c r="F416"/>
  <c r="F603"/>
  <c r="F149" i="5"/>
  <c r="E310" i="9"/>
  <c r="B310" s="1"/>
  <c r="F190" i="5"/>
  <c r="F206"/>
  <c r="G318" i="9"/>
  <c r="E318" s="1"/>
  <c r="F5" i="6"/>
  <c r="D141"/>
  <c r="I10" i="9"/>
  <c r="E151" i="4" l="1"/>
  <c r="D148" i="1"/>
  <c r="B21" i="9"/>
  <c r="F141" i="6"/>
  <c r="C1435" i="1"/>
  <c r="H28" i="3"/>
  <c r="D289" i="4"/>
  <c r="H17" i="3"/>
  <c r="C147" i="1"/>
  <c r="F134" i="5"/>
  <c r="C1112" i="1"/>
  <c r="D350" i="4"/>
  <c r="F351"/>
  <c r="C346" i="1"/>
  <c r="D298" i="4"/>
  <c r="F299"/>
  <c r="C294" i="1"/>
  <c r="D412" i="4"/>
  <c r="D290"/>
  <c r="F6"/>
  <c r="H16" i="3"/>
  <c r="C2" i="1"/>
  <c r="H1481"/>
  <c r="G1481"/>
  <c r="I28" i="3"/>
  <c r="D1435" i="1"/>
  <c r="F237" i="5"/>
  <c r="H23" i="3"/>
  <c r="C1214" i="1"/>
  <c r="E175" i="5"/>
  <c r="D1152" i="1" s="1"/>
  <c r="I22" i="3"/>
  <c r="D1153" i="1"/>
  <c r="D636" i="4"/>
  <c r="F528"/>
  <c r="C522" i="1"/>
  <c r="D635" i="4"/>
  <c r="F420"/>
  <c r="C414" i="1"/>
  <c r="E639" i="4"/>
  <c r="D407" i="1"/>
  <c r="D68" i="5"/>
  <c r="E68"/>
  <c r="B318" i="9"/>
  <c r="E317"/>
  <c r="C1152" i="1"/>
  <c r="F118" i="5"/>
  <c r="C1096" i="1"/>
  <c r="F78" i="5"/>
  <c r="C1056" i="1"/>
  <c r="D7" i="5"/>
  <c r="F12"/>
  <c r="C990" i="1"/>
  <c r="F363" i="4"/>
  <c r="C358" i="1"/>
  <c r="F311" i="4"/>
  <c r="C306" i="1"/>
  <c r="I23" i="3"/>
  <c r="D1214" i="1"/>
  <c r="G314" i="9"/>
  <c r="E314" s="1"/>
  <c r="B314" s="1"/>
  <c r="K1451"/>
  <c r="I34" i="3"/>
  <c r="C1517" i="1"/>
  <c r="E166" i="9"/>
  <c r="B166" s="1"/>
  <c r="F213"/>
  <c r="B213" s="1"/>
  <c r="I1478" i="1"/>
  <c r="I1476"/>
  <c r="I1459"/>
  <c r="G313" i="9"/>
  <c r="E313" s="1"/>
  <c r="G1065" i="1"/>
  <c r="F175" i="5" l="1"/>
  <c r="D147" i="1"/>
  <c r="G147" s="1"/>
  <c r="E289" i="4"/>
  <c r="F289" s="1"/>
  <c r="I17" i="3"/>
  <c r="G148" i="1"/>
  <c r="H148"/>
  <c r="F151" i="4"/>
  <c r="B313" i="9"/>
  <c r="E312"/>
  <c r="H306" i="1"/>
  <c r="G306"/>
  <c r="H358"/>
  <c r="G358"/>
  <c r="H990"/>
  <c r="G990"/>
  <c r="D633"/>
  <c r="H522"/>
  <c r="G522"/>
  <c r="H1214"/>
  <c r="G1214"/>
  <c r="C286"/>
  <c r="H294"/>
  <c r="G294"/>
  <c r="F298" i="4"/>
  <c r="D407"/>
  <c r="C293" i="1"/>
  <c r="H1112"/>
  <c r="G1112"/>
  <c r="H147"/>
  <c r="H1517"/>
  <c r="G1517"/>
  <c r="H11" i="3"/>
  <c r="F7" i="5"/>
  <c r="D6"/>
  <c r="H20" i="3"/>
  <c r="C985" i="1"/>
  <c r="I21" i="3"/>
  <c r="D1046" i="1"/>
  <c r="E6" i="5"/>
  <c r="F636" i="4"/>
  <c r="C630" i="1"/>
  <c r="H1056"/>
  <c r="G1056"/>
  <c r="H1096"/>
  <c r="G1096"/>
  <c r="H1152"/>
  <c r="G1152"/>
  <c r="F68" i="5"/>
  <c r="H21" i="3"/>
  <c r="C1046" i="1"/>
  <c r="G414"/>
  <c r="H414"/>
  <c r="F635" i="4"/>
  <c r="C629" i="1"/>
  <c r="H1153"/>
  <c r="G1153"/>
  <c r="H2"/>
  <c r="G2"/>
  <c r="D639" i="4"/>
  <c r="D414"/>
  <c r="F412"/>
  <c r="C407" i="1"/>
  <c r="H346"/>
  <c r="G346"/>
  <c r="D408" i="4"/>
  <c r="F350"/>
  <c r="C345" i="1"/>
  <c r="D291" i="4"/>
  <c r="D413"/>
  <c r="C285" i="1"/>
  <c r="G1435"/>
  <c r="H1435"/>
  <c r="H9" i="3"/>
  <c r="E291" i="4" l="1"/>
  <c r="D287" i="1" s="1"/>
  <c r="E290" i="4"/>
  <c r="E413"/>
  <c r="D285" i="1"/>
  <c r="H285" s="1"/>
  <c r="H630"/>
  <c r="G630"/>
  <c r="H278" i="9"/>
  <c r="D984" i="1"/>
  <c r="H293"/>
  <c r="G293"/>
  <c r="H345"/>
  <c r="G345"/>
  <c r="F408" i="4"/>
  <c r="C403" i="1"/>
  <c r="G407"/>
  <c r="H407"/>
  <c r="F414" i="4"/>
  <c r="C409" i="1"/>
  <c r="K3" i="9"/>
  <c r="I9" i="3"/>
  <c r="D640" i="4"/>
  <c r="D415"/>
  <c r="F413"/>
  <c r="C408" i="1"/>
  <c r="F291" i="4"/>
  <c r="C287" i="1"/>
  <c r="D641" i="4"/>
  <c r="F639"/>
  <c r="C633" i="1"/>
  <c r="H629"/>
  <c r="G629"/>
  <c r="H1046"/>
  <c r="G1046"/>
  <c r="H985"/>
  <c r="G985"/>
  <c r="G285" i="9"/>
  <c r="E285" s="1"/>
  <c r="B285" s="1"/>
  <c r="G278"/>
  <c r="E278" s="1"/>
  <c r="F6" i="5"/>
  <c r="C984" i="1"/>
  <c r="I11" i="3"/>
  <c r="N3" i="9"/>
  <c r="F407" i="4"/>
  <c r="C402" i="1"/>
  <c r="G285" l="1"/>
  <c r="E414" i="4"/>
  <c r="D409" i="1" s="1"/>
  <c r="G409" s="1"/>
  <c r="E640" i="4"/>
  <c r="D408" i="1"/>
  <c r="H408" s="1"/>
  <c r="E415" i="4"/>
  <c r="D410" i="1" s="1"/>
  <c r="D286"/>
  <c r="F290" i="4"/>
  <c r="H287" i="1"/>
  <c r="G287"/>
  <c r="G408"/>
  <c r="C410"/>
  <c r="H409"/>
  <c r="G403"/>
  <c r="H403"/>
  <c r="G402"/>
  <c r="H402"/>
  <c r="H8" i="3"/>
  <c r="H984" i="1"/>
  <c r="G984"/>
  <c r="B278" i="9"/>
  <c r="E277"/>
  <c r="H633" i="1"/>
  <c r="G633"/>
  <c r="F641" i="4"/>
  <c r="C635" i="1"/>
  <c r="D642" i="4"/>
  <c r="D645" s="1"/>
  <c r="F640"/>
  <c r="C634" i="1"/>
  <c r="F415" i="4" l="1"/>
  <c r="H286" i="1"/>
  <c r="G286"/>
  <c r="E641" i="4"/>
  <c r="D635" i="1" s="1"/>
  <c r="H635" s="1"/>
  <c r="D634"/>
  <c r="G634" s="1"/>
  <c r="E642" i="4"/>
  <c r="F642" s="1"/>
  <c r="H18" i="3"/>
  <c r="C639" i="1"/>
  <c r="G410"/>
  <c r="H410"/>
  <c r="H634"/>
  <c r="D646" i="4"/>
  <c r="C636" i="1"/>
  <c r="M3" i="9"/>
  <c r="I8" i="3"/>
  <c r="G635" i="1" l="1"/>
  <c r="E645" i="4"/>
  <c r="D636" i="1"/>
  <c r="G636" s="1"/>
  <c r="E646" i="4"/>
  <c r="H636" i="1"/>
  <c r="F646" i="4"/>
  <c r="H19" i="3"/>
  <c r="C640" i="1"/>
  <c r="I19" i="3" l="1"/>
  <c r="D640" i="1"/>
  <c r="H640" s="1"/>
  <c r="D639"/>
  <c r="I18" i="3"/>
  <c r="F645" i="4"/>
  <c r="G276" i="9"/>
  <c r="E276" s="1"/>
  <c r="B276" s="1"/>
  <c r="G640" i="1" l="1"/>
  <c r="H7" i="3"/>
  <c r="J3" i="9" s="1"/>
  <c r="H639" i="1"/>
  <c r="G639"/>
  <c r="H274" i="9" l="1"/>
  <c r="M272"/>
  <c r="G274"/>
  <c r="E274" s="1"/>
  <c r="L272"/>
  <c r="F272" s="1"/>
  <c r="G18"/>
  <c r="H18"/>
  <c r="I5"/>
  <c r="J6"/>
  <c r="K7"/>
  <c r="I9"/>
  <c r="J10"/>
  <c r="K11"/>
  <c r="I13"/>
  <c r="L15"/>
  <c r="M16"/>
  <c r="J17"/>
  <c r="G17"/>
  <c r="K13"/>
  <c r="K5"/>
  <c r="I7"/>
  <c r="J8"/>
  <c r="K9"/>
  <c r="I11"/>
  <c r="J12"/>
  <c r="G15"/>
  <c r="H16"/>
  <c r="H17"/>
  <c r="J5"/>
  <c r="K6"/>
  <c r="I8"/>
  <c r="J9"/>
  <c r="K10"/>
  <c r="I12"/>
  <c r="J13"/>
  <c r="M15"/>
  <c r="L16"/>
  <c r="I17"/>
  <c r="I6"/>
  <c r="J7"/>
  <c r="K8"/>
  <c r="J11"/>
  <c r="K12"/>
  <c r="H15"/>
  <c r="G16"/>
  <c r="E16" s="1"/>
  <c r="E6" l="1"/>
  <c r="B6" s="1"/>
  <c r="F16"/>
  <c r="B16" s="1"/>
  <c r="E7"/>
  <c r="B7" s="1"/>
  <c r="F15"/>
  <c r="B274"/>
  <c r="E20"/>
  <c r="I7" i="3" s="1"/>
  <c r="E8" i="9"/>
  <c r="B8" s="1"/>
  <c r="F14"/>
  <c r="E12"/>
  <c r="B12" s="1"/>
  <c r="E15"/>
  <c r="E11"/>
  <c r="B11" s="1"/>
  <c r="E17"/>
  <c r="B17" s="1"/>
  <c r="E13"/>
  <c r="B13" s="1"/>
  <c r="E10"/>
  <c r="B10" s="1"/>
  <c r="E5"/>
  <c r="E18"/>
  <c r="B18" s="1"/>
  <c r="B272"/>
  <c r="F20"/>
  <c r="E9"/>
  <c r="B9" s="1"/>
  <c r="B15" l="1"/>
  <c r="E14"/>
  <c r="B5"/>
  <c r="E4"/>
  <c r="E3" s="1"/>
  <c r="F3"/>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<sst xmlns="http://schemas.openxmlformats.org/spreadsheetml/2006/main" count="4374" uniqueCount="3427">
  <si>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</si>
  <si>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</si>
  <si>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</si>
  <si>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</si>
  <si>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</si>
  <si>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</si>
  <si>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</si>
  <si>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</si>
  <si>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</si>
  <si>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</si>
  <si>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</si>
  <si>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</si>
  <si>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</si>
  <si>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</si>
  <si>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</si>
  <si>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</si>
  <si>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</si>
  <si>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</si>
  <si>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</si>
  <si>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</si>
  <si>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</si>
  <si>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</si>
  <si>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</si>
  <si>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</si>
  <si>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</si>
  <si>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</si>
  <si>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</si>
  <si>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</si>
  <si>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</si>
  <si>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</si>
  <si>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</si>
  <si>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GALERIJA STRIEGL</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</si>
  <si>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</si>
  <si>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</si>
  <si>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</si>
  <si>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</si>
  <si>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</si>
  <si>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</si>
  <si>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</si>
  <si>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</si>
  <si>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</si>
  <si>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</si>
  <si>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</si>
  <si>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</si>
  <si>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</si>
  <si>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</si>
  <si>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</si>
  <si>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</si>
  <si>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</si>
  <si>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38411 - GRADSKA GALERIJA STRIEGL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</si>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</sst>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788694.33</v>
      </c>
      <c r="D2" s="6">
        <f>'PR-RAS'!E6</f>
        <v>745454.17999999993</v>
      </c>
      <c r="E2" s="6">
        <v>0</v>
      </c>
      <c r="F2" s="6">
        <v>0</v>
      </c>
      <c r="G2" s="7">
        <f t="shared" ref="G2:G264" si="0">(B2/1000)*(C2*1+D2*2)</f>
        <v>2279.6026900000002</v>
      </c>
      <c r="H2" s="7">
        <f t="shared" ref="H2:H264" si="1">ABS(C2-ROUND(C2,0))+ABS(D2-ROUND(D2,0))</f>
        <v>0.5099999998928979</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548919.22</v>
      </c>
      <c r="D46" s="1">
        <f>'PR-RAS'!E50</f>
        <v>457601.61</v>
      </c>
      <c r="E46" s="1">
        <v>0</v>
      </c>
      <c r="F46" s="1">
        <v>0</v>
      </c>
      <c r="G46" s="2">
        <f t="shared" si="0"/>
        <v>65885.5098</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548919.22</v>
      </c>
      <c r="D64" s="1">
        <f>'PR-RAS'!E68</f>
        <v>457601.61</v>
      </c>
      <c r="E64" s="1">
        <v>0</v>
      </c>
      <c r="F64" s="1">
        <v>0</v>
      </c>
      <c r="G64" s="2">
        <f t="shared" si="0"/>
        <v>92239.71372</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10883.27</v>
      </c>
      <c r="D65" s="1">
        <f>'PR-RAS'!E69</f>
        <v>7000</v>
      </c>
      <c r="E65" s="1">
        <v>0</v>
      </c>
      <c r="F65" s="1">
        <v>0</v>
      </c>
      <c r="G65" s="2">
        <f t="shared" si="0"/>
        <v>1592.52928</v>
      </c>
      <c r="H65" s="2">
        <f t="shared" si="1"/>
        <v>0.27000000000043656</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538035.94999999995</v>
      </c>
      <c r="D66" s="1">
        <f>'PR-RAS'!E70</f>
        <v>450601.61</v>
      </c>
      <c r="E66" s="1">
        <v>0</v>
      </c>
      <c r="F66" s="1">
        <v>0</v>
      </c>
      <c r="G66" s="2">
        <f t="shared" si="0"/>
        <v>93550.546050000004</v>
      </c>
      <c r="H66" s="2">
        <f t="shared" si="1"/>
        <v>0.44000000006053597</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1213.73</v>
      </c>
      <c r="D120" s="1">
        <f>'PR-RAS'!E124</f>
        <v>1239.3399999999999</v>
      </c>
      <c r="E120" s="1">
        <v>0</v>
      </c>
      <c r="F120" s="1">
        <v>0</v>
      </c>
      <c r="G120" s="2">
        <f t="shared" si="0"/>
        <v>439.39678999999995</v>
      </c>
      <c r="H120" s="2">
        <f t="shared" si="1"/>
        <v>0.60999999999989996</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1213.73</v>
      </c>
      <c r="D121" s="1">
        <f>'PR-RAS'!E125</f>
        <v>1239.3399999999999</v>
      </c>
      <c r="E121" s="1">
        <v>0</v>
      </c>
      <c r="F121" s="1">
        <v>0</v>
      </c>
      <c r="G121" s="2">
        <f t="shared" si="0"/>
        <v>443.08919999999995</v>
      </c>
      <c r="H121" s="2">
        <f t="shared" si="1"/>
        <v>0.60999999999989996</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1213.73</v>
      </c>
      <c r="D122" s="1">
        <f>'PR-RAS'!E126</f>
        <v>1239.3399999999999</v>
      </c>
      <c r="E122" s="1">
        <v>0</v>
      </c>
      <c r="F122" s="1">
        <v>0</v>
      </c>
      <c r="G122" s="2">
        <f t="shared" si="0"/>
        <v>446.78160999999994</v>
      </c>
      <c r="H122" s="2">
        <f t="shared" si="1"/>
        <v>0.60999999999989996</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238561.38</v>
      </c>
      <c r="D129" s="1">
        <f>'PR-RAS'!E133</f>
        <v>286613.23</v>
      </c>
      <c r="E129" s="1">
        <v>0</v>
      </c>
      <c r="F129" s="1">
        <v>0</v>
      </c>
      <c r="G129" s="2">
        <f t="shared" si="0"/>
        <v>103908.84351999999</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238561.38</v>
      </c>
      <c r="D130" s="1">
        <f>'PR-RAS'!E134</f>
        <v>286613.23</v>
      </c>
      <c r="E130" s="1">
        <v>0</v>
      </c>
      <c r="F130" s="1">
        <v>0</v>
      </c>
      <c r="G130" s="2">
        <f t="shared" si="0"/>
        <v>104720.63136</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238561.38</v>
      </c>
      <c r="D131" s="1">
        <f>'PR-RAS'!E135</f>
        <v>286613.23</v>
      </c>
      <c r="E131" s="1">
        <v>0</v>
      </c>
      <c r="F131" s="1">
        <v>0</v>
      </c>
      <c r="G131" s="2">
        <f t="shared" si="0"/>
        <v>105532.4192</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129877.54</v>
      </c>
      <c r="D147" s="1">
        <f>'PR-RAS'!E151</f>
        <v>167944.7</v>
      </c>
      <c r="E147" s="1">
        <v>0</v>
      </c>
      <c r="F147" s="1">
        <v>0</v>
      </c>
      <c r="G147" s="2">
        <f t="shared" si="0"/>
        <v>68001.973239999992</v>
      </c>
      <c r="H147" s="2">
        <f t="shared" si="1"/>
        <v>0.75999999999476131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47558.58</v>
      </c>
      <c r="D148" s="1">
        <f>'PR-RAS'!E152</f>
        <v>69357.89</v>
      </c>
      <c r="E148" s="1">
        <v>0</v>
      </c>
      <c r="F148" s="1">
        <v>0</v>
      </c>
      <c r="G148" s="2">
        <f t="shared" si="0"/>
        <v>27382.330919999997</v>
      </c>
      <c r="H148" s="2">
        <f t="shared" si="1"/>
        <v>0.52999999999883585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39637.9</v>
      </c>
      <c r="D149" s="1">
        <f>'PR-RAS'!E153</f>
        <v>58182.77</v>
      </c>
      <c r="E149" s="1">
        <v>0</v>
      </c>
      <c r="F149" s="1">
        <v>0</v>
      </c>
      <c r="G149" s="2">
        <f t="shared" si="0"/>
        <v>23088.509119999999</v>
      </c>
      <c r="H149" s="2">
        <f t="shared" si="1"/>
        <v>0.33000000000174623</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39637.9</v>
      </c>
      <c r="D150" s="1">
        <f>'PR-RAS'!E154</f>
        <v>58182.77</v>
      </c>
      <c r="E150" s="1">
        <v>0</v>
      </c>
      <c r="F150" s="1">
        <v>0</v>
      </c>
      <c r="G150" s="2">
        <f t="shared" si="0"/>
        <v>23244.512559999999</v>
      </c>
      <c r="H150" s="2">
        <f t="shared" si="1"/>
        <v>0.33000000000174623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1380.45</v>
      </c>
      <c r="D154" s="1">
        <f>'PR-RAS'!E158</f>
        <v>1575</v>
      </c>
      <c r="E154" s="1">
        <v>0</v>
      </c>
      <c r="F154" s="1">
        <v>0</v>
      </c>
      <c r="G154" s="2">
        <f t="shared" si="0"/>
        <v>693.15884999999992</v>
      </c>
      <c r="H154" s="2">
        <f t="shared" si="1"/>
        <v>0.45000000000004547</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6540.23</v>
      </c>
      <c r="D155" s="1">
        <f>'PR-RAS'!E159</f>
        <v>9600.1200000000008</v>
      </c>
      <c r="E155" s="1">
        <v>0</v>
      </c>
      <c r="F155" s="1">
        <v>0</v>
      </c>
      <c r="G155" s="2">
        <f t="shared" si="0"/>
        <v>3964.0323800000001</v>
      </c>
      <c r="H155" s="2">
        <f t="shared" si="1"/>
        <v>0.3500000000003638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6540.23</v>
      </c>
      <c r="D157" s="1">
        <f>'PR-RAS'!E161</f>
        <v>9600.1200000000008</v>
      </c>
      <c r="E157" s="1">
        <v>0</v>
      </c>
      <c r="F157" s="1">
        <v>0</v>
      </c>
      <c r="G157" s="2">
        <f t="shared" si="0"/>
        <v>4015.51332</v>
      </c>
      <c r="H157" s="2">
        <f t="shared" si="1"/>
        <v>0.3500000000003638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82318.959999999992</v>
      </c>
      <c r="D159" s="1">
        <f>'PR-RAS'!E163</f>
        <v>98586.810000000012</v>
      </c>
      <c r="E159" s="1">
        <v>0</v>
      </c>
      <c r="F159" s="1">
        <v>0</v>
      </c>
      <c r="G159" s="2">
        <f t="shared" si="0"/>
        <v>44159.827640000003</v>
      </c>
      <c r="H159" s="2">
        <f t="shared" si="1"/>
        <v>0.22999999999592546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2157.62</v>
      </c>
      <c r="D160" s="1">
        <f>'PR-RAS'!E164</f>
        <v>2965.97</v>
      </c>
      <c r="E160" s="1">
        <v>0</v>
      </c>
      <c r="F160" s="1">
        <v>0</v>
      </c>
      <c r="G160" s="2">
        <f t="shared" si="0"/>
        <v>1286.2400399999999</v>
      </c>
      <c r="H160" s="2">
        <f t="shared" si="1"/>
        <v>0.41000000000030923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309.64999999999998</v>
      </c>
      <c r="D161" s="1">
        <f>'PR-RAS'!E165</f>
        <v>639.65</v>
      </c>
      <c r="E161" s="1">
        <v>0</v>
      </c>
      <c r="F161" s="1">
        <v>0</v>
      </c>
      <c r="G161" s="2">
        <f t="shared" si="0"/>
        <v>254.23199999999997</v>
      </c>
      <c r="H161" s="2">
        <f t="shared" si="1"/>
        <v>0.70000000000004547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1212.77</v>
      </c>
      <c r="D162" s="1">
        <f>'PR-RAS'!E166</f>
        <v>1611.32</v>
      </c>
      <c r="E162" s="1">
        <v>0</v>
      </c>
      <c r="F162" s="1">
        <v>0</v>
      </c>
      <c r="G162" s="2">
        <f t="shared" si="0"/>
        <v>714.10100999999997</v>
      </c>
      <c r="H162" s="2">
        <f t="shared" si="1"/>
        <v>0.54999999999995453</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635.20000000000005</v>
      </c>
      <c r="D164" s="1">
        <f>'PR-RAS'!E168</f>
        <v>715</v>
      </c>
      <c r="E164" s="1">
        <v>0</v>
      </c>
      <c r="F164" s="1">
        <v>0</v>
      </c>
      <c r="G164" s="2">
        <f t="shared" si="0"/>
        <v>336.62759999999997</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7756.1699999999992</v>
      </c>
      <c r="D165" s="1">
        <f>'PR-RAS'!E169</f>
        <v>10533.949999999999</v>
      </c>
      <c r="E165" s="1">
        <v>0</v>
      </c>
      <c r="F165" s="1">
        <v>0</v>
      </c>
      <c r="G165" s="2">
        <f t="shared" si="0"/>
        <v>4727.1474799999996</v>
      </c>
      <c r="H165" s="2">
        <f t="shared" si="1"/>
        <v>0.22000000000025466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2639.47</v>
      </c>
      <c r="D166" s="1">
        <f>'PR-RAS'!E170</f>
        <v>3966.21</v>
      </c>
      <c r="E166" s="1">
        <v>0</v>
      </c>
      <c r="F166" s="1">
        <v>0</v>
      </c>
      <c r="G166" s="2">
        <f t="shared" si="0"/>
        <v>1744.36185</v>
      </c>
      <c r="H166" s="2">
        <f t="shared" si="1"/>
        <v>0.67999999999983629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3086</v>
      </c>
      <c r="D168" s="1">
        <f>'PR-RAS'!E172</f>
        <v>2659.55</v>
      </c>
      <c r="E168" s="1">
        <v>0</v>
      </c>
      <c r="F168" s="1">
        <v>0</v>
      </c>
      <c r="G168" s="2">
        <f t="shared" si="0"/>
        <v>1403.6517000000001</v>
      </c>
      <c r="H168" s="2">
        <f t="shared" si="1"/>
        <v>0.4499999999998181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1005.79</v>
      </c>
      <c r="D169" s="1">
        <f>'PR-RAS'!E173</f>
        <v>2613.9699999999998</v>
      </c>
      <c r="E169" s="1">
        <v>0</v>
      </c>
      <c r="F169" s="1">
        <v>0</v>
      </c>
      <c r="G169" s="2">
        <f t="shared" si="0"/>
        <v>1047.2666400000001</v>
      </c>
      <c r="H169" s="2">
        <f t="shared" si="1"/>
        <v>0.24000000000023647</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1024.9100000000001</v>
      </c>
      <c r="D170" s="1">
        <f>'PR-RAS'!E174</f>
        <v>1294.22</v>
      </c>
      <c r="E170" s="1">
        <v>0</v>
      </c>
      <c r="F170" s="1">
        <v>0</v>
      </c>
      <c r="G170" s="2">
        <f t="shared" si="0"/>
        <v>610.65615000000014</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66954.92</v>
      </c>
      <c r="D173" s="1">
        <f>'PR-RAS'!E177</f>
        <v>76526.680000000008</v>
      </c>
      <c r="E173" s="1">
        <v>0</v>
      </c>
      <c r="F173" s="1">
        <v>0</v>
      </c>
      <c r="G173" s="2">
        <f t="shared" si="0"/>
        <v>37841.424160000002</v>
      </c>
      <c r="H173" s="2">
        <f t="shared" si="1"/>
        <v>0.39999999999417923</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2499.4699999999998</v>
      </c>
      <c r="D174" s="1">
        <f>'PR-RAS'!E178</f>
        <v>6446.71</v>
      </c>
      <c r="E174" s="1">
        <v>0</v>
      </c>
      <c r="F174" s="1">
        <v>0</v>
      </c>
      <c r="G174" s="2">
        <f t="shared" si="0"/>
        <v>2662.9699699999996</v>
      </c>
      <c r="H174" s="2">
        <f t="shared" si="1"/>
        <v>0.75999999999976353</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408.35</v>
      </c>
      <c r="D175" s="1">
        <f>'PR-RAS'!E179</f>
        <v>1269.27</v>
      </c>
      <c r="E175" s="1">
        <v>0</v>
      </c>
      <c r="F175" s="1">
        <v>0</v>
      </c>
      <c r="G175" s="2">
        <f t="shared" si="0"/>
        <v>512.75885999999991</v>
      </c>
      <c r="H175" s="2">
        <f t="shared" si="1"/>
        <v>0.62000000000000455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150</v>
      </c>
      <c r="D176" s="1">
        <f>'PR-RAS'!E180</f>
        <v>0</v>
      </c>
      <c r="E176" s="1">
        <v>0</v>
      </c>
      <c r="F176" s="1">
        <v>0</v>
      </c>
      <c r="G176" s="2">
        <f t="shared" si="0"/>
        <v>26.25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1794.85</v>
      </c>
      <c r="D177" s="1">
        <f>'PR-RAS'!E181</f>
        <v>2120.64</v>
      </c>
      <c r="E177" s="1">
        <v>0</v>
      </c>
      <c r="F177" s="1">
        <v>0</v>
      </c>
      <c r="G177" s="2">
        <f t="shared" si="0"/>
        <v>1062.3588799999998</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9165.2800000000007</v>
      </c>
      <c r="D178" s="1">
        <f>'PR-RAS'!E182</f>
        <v>8036.7</v>
      </c>
      <c r="E178" s="1">
        <v>0</v>
      </c>
      <c r="F178" s="1">
        <v>0</v>
      </c>
      <c r="G178" s="2">
        <f t="shared" si="0"/>
        <v>4467.2463600000001</v>
      </c>
      <c r="H178" s="2">
        <f t="shared" si="1"/>
        <v>0.58000000000083674</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24365.41</v>
      </c>
      <c r="D180" s="1">
        <f>'PR-RAS'!E184</f>
        <v>33920.26</v>
      </c>
      <c r="E180" s="1">
        <v>0</v>
      </c>
      <c r="F180" s="1">
        <v>0</v>
      </c>
      <c r="G180" s="2">
        <f t="shared" si="0"/>
        <v>16504.86147</v>
      </c>
      <c r="H180" s="2">
        <f t="shared" si="1"/>
        <v>0.67000000000189175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1500.49</v>
      </c>
      <c r="D181" s="1">
        <f>'PR-RAS'!E185</f>
        <v>2191.36</v>
      </c>
      <c r="E181" s="1">
        <v>0</v>
      </c>
      <c r="F181" s="1">
        <v>0</v>
      </c>
      <c r="G181" s="2">
        <f t="shared" si="0"/>
        <v>1058.9777999999999</v>
      </c>
      <c r="H181" s="2">
        <f t="shared" si="1"/>
        <v>0.85000000000013642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27071.07</v>
      </c>
      <c r="D182" s="1">
        <f>'PR-RAS'!E186</f>
        <v>22541.74</v>
      </c>
      <c r="E182" s="1">
        <v>0</v>
      </c>
      <c r="F182" s="1">
        <v>0</v>
      </c>
      <c r="G182" s="2">
        <f t="shared" si="0"/>
        <v>13059.973550000001</v>
      </c>
      <c r="H182" s="2">
        <f t="shared" si="1"/>
        <v>0.32999999999810825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109.59</v>
      </c>
      <c r="D183" s="1">
        <f>'PR-RAS'!E187</f>
        <v>552.66</v>
      </c>
      <c r="E183" s="1">
        <v>0</v>
      </c>
      <c r="F183" s="1">
        <v>0</v>
      </c>
      <c r="G183" s="2">
        <f t="shared" si="0"/>
        <v>221.11361999999997</v>
      </c>
      <c r="H183" s="2">
        <f t="shared" si="1"/>
        <v>0.75000000000002842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5340.66</v>
      </c>
      <c r="D184" s="1">
        <f>'PR-RAS'!E188</f>
        <v>8007.5499999999993</v>
      </c>
      <c r="E184" s="1">
        <v>0</v>
      </c>
      <c r="F184" s="1">
        <v>0</v>
      </c>
      <c r="G184" s="2">
        <f t="shared" si="0"/>
        <v>3908.1040799999996</v>
      </c>
      <c r="H184" s="2">
        <f t="shared" si="1"/>
        <v>0.79000000000087311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295.3</v>
      </c>
      <c r="D186" s="1">
        <f>'PR-RAS'!E190</f>
        <v>1335.11</v>
      </c>
      <c r="E186" s="1">
        <v>0</v>
      </c>
      <c r="F186" s="1">
        <v>0</v>
      </c>
      <c r="G186" s="2">
        <f t="shared" si="0"/>
        <v>548.62120000000004</v>
      </c>
      <c r="H186" s="2">
        <f t="shared" si="1"/>
        <v>0.40999999999991132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4282.13</v>
      </c>
      <c r="D187" s="1">
        <f>'PR-RAS'!E191</f>
        <v>6579.57</v>
      </c>
      <c r="E187" s="1">
        <v>0</v>
      </c>
      <c r="F187" s="1">
        <v>0</v>
      </c>
      <c r="G187" s="2">
        <f t="shared" si="0"/>
        <v>3244.0762199999999</v>
      </c>
      <c r="H187" s="2">
        <f t="shared" si="1"/>
        <v>0.56000000000040018</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763.23</v>
      </c>
      <c r="D189" s="1">
        <f>'PR-RAS'!E193</f>
        <v>92.87</v>
      </c>
      <c r="E189" s="1">
        <v>0</v>
      </c>
      <c r="F189" s="1">
        <v>0</v>
      </c>
      <c r="G189" s="2">
        <f t="shared" si="0"/>
        <v>178.40636000000001</v>
      </c>
      <c r="H189" s="2">
        <f t="shared" si="1"/>
        <v>0.36000000000001364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129877.54</v>
      </c>
      <c r="D285" s="1">
        <f>'PR-RAS'!E289</f>
        <v>167944.7</v>
      </c>
      <c r="E285" s="1">
        <v>0</v>
      </c>
      <c r="F285" s="1">
        <v>0</v>
      </c>
      <c r="G285" s="2">
        <f t="shared" si="8"/>
        <v>132277.81096</v>
      </c>
      <c r="H285" s="2">
        <f t="shared" si="9"/>
        <v>0.75999999999476131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658816.78999999992</v>
      </c>
      <c r="D286" s="1">
        <f>'PR-RAS'!E290</f>
        <v>577509.48</v>
      </c>
      <c r="E286" s="1">
        <v>0</v>
      </c>
      <c r="F286" s="1">
        <v>0</v>
      </c>
      <c r="G286" s="2">
        <f t="shared" si="8"/>
        <v>516943.18874999997</v>
      </c>
      <c r="H286" s="2">
        <f t="shared" si="9"/>
        <v>0.69000000006053597</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15418.23</v>
      </c>
      <c r="D288" s="1">
        <f>'PR-RAS'!E292</f>
        <v>1605.01</v>
      </c>
      <c r="E288" s="1">
        <v>0</v>
      </c>
      <c r="F288" s="1">
        <v>0</v>
      </c>
      <c r="G288" s="2">
        <f t="shared" si="8"/>
        <v>5346.3077499999999</v>
      </c>
      <c r="H288" s="2">
        <f t="shared" si="9"/>
        <v>0.23999999999955435</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672630.00999999989</v>
      </c>
      <c r="D345" s="1">
        <f>'PR-RAS'!E350</f>
        <v>654088.49</v>
      </c>
      <c r="E345" s="1">
        <v>0</v>
      </c>
      <c r="F345" s="1">
        <v>0</v>
      </c>
      <c r="G345" s="2">
        <f t="shared" si="8"/>
        <v>681397.60455999989</v>
      </c>
      <c r="H345" s="2">
        <f t="shared" si="9"/>
        <v>0.49999999988358468</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672630.00999999989</v>
      </c>
      <c r="D358" s="1">
        <f>'PR-RAS'!E363</f>
        <v>654088.49</v>
      </c>
      <c r="E358" s="1">
        <v>0</v>
      </c>
      <c r="F358" s="1">
        <v>0</v>
      </c>
      <c r="G358" s="2">
        <f t="shared" si="8"/>
        <v>707148.09542999987</v>
      </c>
      <c r="H358" s="2">
        <f t="shared" si="9"/>
        <v>0.49999999988358468</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603101.06999999995</v>
      </c>
      <c r="D359" s="1">
        <f>'PR-RAS'!E364</f>
        <v>586934.29</v>
      </c>
      <c r="E359" s="1">
        <v>0</v>
      </c>
      <c r="F359" s="1">
        <v>0</v>
      </c>
      <c r="G359" s="2">
        <f t="shared" si="8"/>
        <v>636155.13469999994</v>
      </c>
      <c r="H359" s="2">
        <f t="shared" si="9"/>
        <v>0.35999999998603016</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603101.06999999995</v>
      </c>
      <c r="D361" s="1">
        <f>'PR-RAS'!E366</f>
        <v>586934.29</v>
      </c>
      <c r="E361" s="1">
        <v>0</v>
      </c>
      <c r="F361" s="1">
        <v>0</v>
      </c>
      <c r="G361" s="2">
        <f t="shared" si="8"/>
        <v>639709.07399999991</v>
      </c>
      <c r="H361" s="2">
        <f t="shared" si="9"/>
        <v>0.35999999998603016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5418.7</v>
      </c>
      <c r="D364" s="1">
        <f>'PR-RAS'!E369</f>
        <v>2897.7</v>
      </c>
      <c r="E364" s="1">
        <v>0</v>
      </c>
      <c r="F364" s="1">
        <v>0</v>
      </c>
      <c r="G364" s="2">
        <f t="shared" si="8"/>
        <v>4070.7182999999995</v>
      </c>
      <c r="H364" s="2">
        <f t="shared" si="9"/>
        <v>0.6000000000003638</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5418.7</v>
      </c>
      <c r="D365" s="1">
        <f>'PR-RAS'!E370</f>
        <v>2897.7</v>
      </c>
      <c r="E365" s="1">
        <v>0</v>
      </c>
      <c r="F365" s="1">
        <v>0</v>
      </c>
      <c r="G365" s="2">
        <f t="shared" si="8"/>
        <v>4081.9323999999992</v>
      </c>
      <c r="H365" s="2">
        <f t="shared" si="9"/>
        <v>0.6000000000003638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64110.239999999998</v>
      </c>
      <c r="D378" s="1">
        <f>'PR-RAS'!E383</f>
        <v>64256.5</v>
      </c>
      <c r="E378" s="1">
        <v>0</v>
      </c>
      <c r="F378" s="1">
        <v>0</v>
      </c>
      <c r="G378" s="2">
        <f t="shared" si="8"/>
        <v>72618.961479999998</v>
      </c>
      <c r="H378" s="2">
        <f t="shared" si="9"/>
        <v>0.73999999999796273</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13727.24</v>
      </c>
      <c r="D380" s="1">
        <f>'PR-RAS'!E385</f>
        <v>12487.5</v>
      </c>
      <c r="E380" s="1">
        <v>0</v>
      </c>
      <c r="F380" s="1">
        <v>0</v>
      </c>
      <c r="G380" s="2">
        <f t="shared" si="8"/>
        <v>14668.148959999999</v>
      </c>
      <c r="H380" s="2">
        <f t="shared" si="9"/>
        <v>0.73999999999978172</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50383</v>
      </c>
      <c r="D381" s="1">
        <f>'PR-RAS'!E386</f>
        <v>51769</v>
      </c>
      <c r="E381" s="1">
        <v>0</v>
      </c>
      <c r="F381" s="1">
        <v>0</v>
      </c>
      <c r="G381" s="2">
        <f t="shared" si="8"/>
        <v>58489.98</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672630.00999999989</v>
      </c>
      <c r="D403" s="1">
        <f>'PR-RAS'!E408</f>
        <v>654088.49</v>
      </c>
      <c r="E403" s="1">
        <v>0</v>
      </c>
      <c r="F403" s="1">
        <v>0</v>
      </c>
      <c r="G403" s="2">
        <f t="shared" si="8"/>
        <v>796284.40998</v>
      </c>
      <c r="H403" s="2">
        <f t="shared" si="9"/>
        <v>0.49999999988358468</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788694.33</v>
      </c>
      <c r="D407" s="1">
        <f>'PR-RAS'!E412</f>
        <v>745454.17999999993</v>
      </c>
      <c r="E407" s="1">
        <v>0</v>
      </c>
      <c r="F407" s="1">
        <v>0</v>
      </c>
      <c r="G407" s="2">
        <f t="shared" si="8"/>
        <v>925518.69214000006</v>
      </c>
      <c r="H407" s="2">
        <f t="shared" si="9"/>
        <v>0.5099999998928979</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802507.54999999993</v>
      </c>
      <c r="D408" s="1">
        <f>'PR-RAS'!E413</f>
        <v>822033.19</v>
      </c>
      <c r="E408" s="1">
        <v>0</v>
      </c>
      <c r="F408" s="1">
        <v>0</v>
      </c>
      <c r="G408" s="2">
        <f t="shared" si="8"/>
        <v>995755.58950999985</v>
      </c>
      <c r="H408" s="2">
        <f t="shared" si="9"/>
        <v>0.64000000001396984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13813.219999999972</v>
      </c>
      <c r="D410" s="1">
        <f>'PR-RAS'!E415</f>
        <v>76579.010000000009</v>
      </c>
      <c r="E410" s="1">
        <v>0</v>
      </c>
      <c r="F410" s="1">
        <v>0</v>
      </c>
      <c r="G410" s="2">
        <f t="shared" si="8"/>
        <v>68291.23715999999</v>
      </c>
      <c r="H410" s="2">
        <f t="shared" si="9"/>
        <v>0.22999999998137355</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15418.23</v>
      </c>
      <c r="D411" s="1">
        <f>'PR-RAS'!E416</f>
        <v>1605.01</v>
      </c>
      <c r="E411" s="1">
        <v>0</v>
      </c>
      <c r="F411" s="1">
        <v>0</v>
      </c>
      <c r="G411" s="2">
        <f t="shared" si="8"/>
        <v>7637.5824999999995</v>
      </c>
      <c r="H411" s="2">
        <f t="shared" si="9"/>
        <v>0.23999999999955435</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788694.33</v>
      </c>
      <c r="D633" s="1">
        <f>'PR-RAS'!E639</f>
        <v>745454.17999999993</v>
      </c>
      <c r="E633" s="1">
        <v>0</v>
      </c>
      <c r="F633" s="1">
        <v>0</v>
      </c>
      <c r="G633" s="2">
        <f t="shared" si="10"/>
        <v>1440708.9000800001</v>
      </c>
      <c r="H633" s="2">
        <f t="shared" si="11"/>
        <v>0.5099999998928979</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802507.54999999993</v>
      </c>
      <c r="D634" s="1">
        <f>'PR-RAS'!E640</f>
        <v>822033.19</v>
      </c>
      <c r="E634" s="1">
        <v>0</v>
      </c>
      <c r="F634" s="1">
        <v>0</v>
      </c>
      <c r="G634" s="2">
        <f t="shared" si="10"/>
        <v>1548681.2976899999</v>
      </c>
      <c r="H634" s="2">
        <f t="shared" si="11"/>
        <v>0.64000000001396984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13813.219999999972</v>
      </c>
      <c r="D636" s="1">
        <f>'PR-RAS'!E642</f>
        <v>76579.010000000009</v>
      </c>
      <c r="E636" s="1">
        <v>0</v>
      </c>
      <c r="F636" s="1">
        <v>0</v>
      </c>
      <c r="G636" s="2">
        <f t="shared" si="10"/>
        <v>106026.7374</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15418.23</v>
      </c>
      <c r="D637" s="1">
        <f>'PR-RAS'!E643</f>
        <v>1605.01</v>
      </c>
      <c r="E637" s="1">
        <v>0</v>
      </c>
      <c r="F637" s="1">
        <v>0</v>
      </c>
      <c r="G637" s="2">
        <f t="shared" si="10"/>
        <v>11847.567000000001</v>
      </c>
      <c r="H637" s="2">
        <f t="shared" si="11"/>
        <v>0.23999999999955435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1605.0100000000275</v>
      </c>
      <c r="D639" s="1">
        <f>'PR-RAS'!E645</f>
        <v>0</v>
      </c>
      <c r="E639" s="1">
        <v>0</v>
      </c>
      <c r="F639" s="1">
        <v>0</v>
      </c>
      <c r="G639" s="2">
        <f t="shared" si="10"/>
        <v>1023.9963800000176</v>
      </c>
      <c r="H639" s="2">
        <f t="shared" si="11"/>
        <v>1.000000002750312E-2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74974.000000000015</v>
      </c>
      <c r="E640" s="1">
        <v>0</v>
      </c>
      <c r="F640" s="1">
        <v>0</v>
      </c>
      <c r="G640" s="2">
        <f t="shared" si="10"/>
        <v>95816.772000000026</v>
      </c>
      <c r="H640" s="2">
        <f t="shared" si="11"/>
        <v>1.4551915228366852E-11</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12180.3</v>
      </c>
      <c r="D641" s="1">
        <f>'PR-RAS'!E647</f>
        <v>680.27</v>
      </c>
      <c r="E641" s="1">
        <v>0</v>
      </c>
      <c r="F641" s="1">
        <v>0</v>
      </c>
      <c r="G641" s="2">
        <f t="shared" si="10"/>
        <v>8666.1376</v>
      </c>
      <c r="H641" s="2">
        <f t="shared" si="11"/>
        <v>0.56999999999925421</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15.66</v>
      </c>
      <c r="D642" s="1">
        <f>'PR-RAS'!E649</f>
        <v>231.23</v>
      </c>
      <c r="E642" s="1">
        <v>0</v>
      </c>
      <c r="F642" s="1">
        <v>0</v>
      </c>
      <c r="G642" s="2">
        <f t="shared" si="10"/>
        <v>306.47492</v>
      </c>
      <c r="H642" s="2">
        <f t="shared" si="11"/>
        <v>0.56999999999998963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1400</v>
      </c>
      <c r="D643" s="1">
        <f>'PR-RAS'!E650</f>
        <v>4744.8900000000003</v>
      </c>
      <c r="E643" s="1">
        <v>0</v>
      </c>
      <c r="F643" s="1">
        <v>0</v>
      </c>
      <c r="G643" s="2">
        <f t="shared" si="10"/>
        <v>6991.2387600000002</v>
      </c>
      <c r="H643" s="2">
        <f t="shared" si="11"/>
        <v>0.10999999999967258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1184.43</v>
      </c>
      <c r="D644" s="1">
        <f>'PR-RAS'!E651</f>
        <v>4858.47</v>
      </c>
      <c r="E644" s="1">
        <v>0</v>
      </c>
      <c r="F644" s="1">
        <v>0</v>
      </c>
      <c r="G644" s="2">
        <f t="shared" si="10"/>
        <v>7009.5809100000006</v>
      </c>
      <c r="H644" s="2">
        <f t="shared" si="11"/>
        <v>0.90000000000031832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231.23000000000002</v>
      </c>
      <c r="D645" s="1">
        <f>'PR-RAS'!E652</f>
        <v>117.64999999999964</v>
      </c>
      <c r="E645" s="1">
        <v>0</v>
      </c>
      <c r="F645" s="1">
        <v>0</v>
      </c>
      <c r="G645" s="2">
        <f t="shared" si="10"/>
        <v>300.44531999999953</v>
      </c>
      <c r="H645" s="2">
        <f t="shared" si="11"/>
        <v>0.58000000000038199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v>
      </c>
      <c r="D647" s="1">
        <f>'PR-RAS'!E654</f>
        <v>3</v>
      </c>
      <c r="E647" s="1">
        <v>0</v>
      </c>
      <c r="F647" s="1">
        <v>0</v>
      </c>
      <c r="G647" s="2">
        <f t="shared" si="10"/>
        <v>5.1680000000000001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v>
      </c>
      <c r="D649" s="1">
        <f>'PR-RAS'!E656</f>
        <v>3</v>
      </c>
      <c r="E649" s="1">
        <v>0</v>
      </c>
      <c r="F649" s="1">
        <v>0</v>
      </c>
      <c r="G649" s="2">
        <f t="shared" si="10"/>
        <v>5.1840000000000002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10883.27</v>
      </c>
      <c r="D668" s="1">
        <f>'PR-RAS'!E675</f>
        <v>7000</v>
      </c>
      <c r="E668" s="1">
        <v>0</v>
      </c>
      <c r="F668" s="1">
        <v>0</v>
      </c>
      <c r="G668" s="2">
        <f t="shared" si="10"/>
        <v>16597.141090000001</v>
      </c>
      <c r="H668" s="2">
        <f t="shared" si="11"/>
        <v>0.27000000000043656</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538035.94999999995</v>
      </c>
      <c r="D670" s="1">
        <f>'PR-RAS'!E677</f>
        <v>450601.61</v>
      </c>
      <c r="E670" s="1">
        <v>0</v>
      </c>
      <c r="F670" s="1">
        <v>0</v>
      </c>
      <c r="G670" s="2">
        <f t="shared" si="10"/>
        <v>962851.00473000004</v>
      </c>
      <c r="H670" s="2">
        <f t="shared" si="11"/>
        <v>0.44000000006053597</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1212.77</v>
      </c>
      <c r="D711" s="1">
        <f>'PR-RAS'!E718</f>
        <v>1611.32</v>
      </c>
      <c r="E711" s="1">
        <v>0</v>
      </c>
      <c r="F711" s="1">
        <v>0</v>
      </c>
      <c r="G711" s="2">
        <f t="shared" si="10"/>
        <v>3149.1410999999998</v>
      </c>
      <c r="H711" s="2">
        <f t="shared" si="11"/>
        <v>0.54999999999995453</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9688.32</v>
      </c>
      <c r="D714" s="1">
        <f>'PR-RAS'!E721</f>
        <v>16544.61</v>
      </c>
      <c r="E714" s="1">
        <v>0</v>
      </c>
      <c r="F714" s="1">
        <v>0</v>
      </c>
      <c r="G714" s="2">
        <f t="shared" si="10"/>
        <v>30500.386019999998</v>
      </c>
      <c r="H714" s="2">
        <f t="shared" si="11"/>
        <v>0.70999999999912689</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8225.7800000000007</v>
      </c>
      <c r="D715" s="1">
        <f>'PR-RAS'!E722</f>
        <v>8140.85</v>
      </c>
      <c r="E715" s="1">
        <v>0</v>
      </c>
      <c r="F715" s="1">
        <v>0</v>
      </c>
      <c r="G715" s="2">
        <f t="shared" si="10"/>
        <v>17498.34072</v>
      </c>
      <c r="H715" s="2">
        <f t="shared" si="11"/>
        <v>0.36999999999898137</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4171.1499999999996</v>
      </c>
      <c r="D716" s="1">
        <f>'PR-RAS'!E723</f>
        <v>296</v>
      </c>
      <c r="E716" s="1">
        <v>0</v>
      </c>
      <c r="F716" s="1">
        <v>0</v>
      </c>
      <c r="G716" s="2">
        <f t="shared" si="10"/>
        <v>3405.6522499999996</v>
      </c>
      <c r="H716" s="2">
        <f t="shared" si="11"/>
        <v>0.1499999999996362</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12.16</v>
      </c>
      <c r="D719" s="1">
        <f>'PR-RAS'!E726</f>
        <v>66.36</v>
      </c>
      <c r="E719" s="1">
        <v>0</v>
      </c>
      <c r="F719" s="1">
        <v>0</v>
      </c>
      <c r="G719" s="2">
        <f t="shared" si="10"/>
        <v>104.02383999999999</v>
      </c>
      <c r="H719" s="2">
        <f t="shared" si="11"/>
        <v>0.51999999999999957</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1756051.9299999997</v>
      </c>
      <c r="D984" s="6">
        <f>BILANCA!E6</f>
        <v>2373172.5300000003</v>
      </c>
      <c r="E984" s="6">
        <v>0</v>
      </c>
      <c r="F984" s="6">
        <v>0</v>
      </c>
      <c r="G984" s="7">
        <f t="shared" ref="G984:G1241" si="22">B984/1000*C984+B984/500*D984</f>
        <v>6502.3969900000002</v>
      </c>
      <c r="H984" s="7">
        <f t="shared" si="19"/>
        <v>0.5400000000372529</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1733749.5399999998</v>
      </c>
      <c r="D985" s="1">
        <f>BILANCA!E7</f>
        <v>2364137.4900000002</v>
      </c>
      <c r="E985" s="1">
        <v>0</v>
      </c>
      <c r="F985" s="1">
        <v>0</v>
      </c>
      <c r="G985" s="2">
        <f t="shared" si="22"/>
        <v>12924.04904</v>
      </c>
      <c r="H985" s="2">
        <f t="shared" si="19"/>
        <v>0.95000000041909516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9969.49</v>
      </c>
      <c r="D986" s="1">
        <f>BILANCA!E8</f>
        <v>9969.49</v>
      </c>
      <c r="E986" s="1">
        <v>0</v>
      </c>
      <c r="F986" s="1">
        <v>0</v>
      </c>
      <c r="G986" s="2">
        <f t="shared" si="22"/>
        <v>89.725410000000011</v>
      </c>
      <c r="H986" s="2">
        <f t="shared" si="19"/>
        <v>0.97999999999956344</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9969.49</v>
      </c>
      <c r="D988" s="1">
        <f>BILANCA!E10</f>
        <v>9969.49</v>
      </c>
      <c r="E988" s="1">
        <v>0</v>
      </c>
      <c r="F988" s="1">
        <v>0</v>
      </c>
      <c r="G988" s="2">
        <f t="shared" si="22"/>
        <v>149.54235</v>
      </c>
      <c r="H988" s="2">
        <f t="shared" si="19"/>
        <v>0.97999999999956344</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1723780.0499999998</v>
      </c>
      <c r="D990" s="1">
        <f>BILANCA!E12</f>
        <v>2354168</v>
      </c>
      <c r="E990" s="1">
        <v>0</v>
      </c>
      <c r="F990" s="1">
        <v>0</v>
      </c>
      <c r="G990" s="2">
        <f t="shared" si="22"/>
        <v>45024.81235</v>
      </c>
      <c r="H990" s="2">
        <f t="shared" si="19"/>
        <v>4.9999999813735485E-2</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1547773.3099999998</v>
      </c>
      <c r="D991" s="1">
        <f>BILANCA!E13</f>
        <v>2114492.77</v>
      </c>
      <c r="E991" s="1">
        <v>0</v>
      </c>
      <c r="F991" s="1">
        <v>0</v>
      </c>
      <c r="G991" s="2">
        <f t="shared" si="22"/>
        <v>46214.070799999994</v>
      </c>
      <c r="H991" s="2">
        <f t="shared" si="19"/>
        <v>0.53999999980442226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1617186.39</v>
      </c>
      <c r="D993" s="1">
        <f>BILANCA!E15</f>
        <v>2204120.6800000002</v>
      </c>
      <c r="E993" s="1">
        <v>0</v>
      </c>
      <c r="F993" s="1">
        <v>0</v>
      </c>
      <c r="G993" s="2">
        <f t="shared" si="22"/>
        <v>60254.277500000004</v>
      </c>
      <c r="H993" s="2">
        <f t="shared" si="19"/>
        <v>0.70999999972991645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69413.08</v>
      </c>
      <c r="D996" s="1">
        <f>BILANCA!E18</f>
        <v>89627.91</v>
      </c>
      <c r="E996" s="1">
        <v>0</v>
      </c>
      <c r="F996" s="1">
        <v>0</v>
      </c>
      <c r="G996" s="2">
        <f t="shared" si="22"/>
        <v>3232.6957000000002</v>
      </c>
      <c r="H996" s="2">
        <f t="shared" si="19"/>
        <v>0.16999999999825377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7293.9299999999985</v>
      </c>
      <c r="D997" s="1">
        <f>BILANCA!E19</f>
        <v>7352.7799999999988</v>
      </c>
      <c r="E997" s="1">
        <v>0</v>
      </c>
      <c r="F997" s="1">
        <v>0</v>
      </c>
      <c r="G997" s="2">
        <f t="shared" si="22"/>
        <v>307.99285999999995</v>
      </c>
      <c r="H997" s="2">
        <f t="shared" si="19"/>
        <v>0.2900000000026921</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12420.1</v>
      </c>
      <c r="D998" s="1">
        <f>BILANCA!E20</f>
        <v>15317.8</v>
      </c>
      <c r="E998" s="1">
        <v>0</v>
      </c>
      <c r="F998" s="1">
        <v>0</v>
      </c>
      <c r="G998" s="2">
        <f t="shared" si="22"/>
        <v>645.83549999999991</v>
      </c>
      <c r="H998" s="2">
        <f t="shared" si="19"/>
        <v>0.30000000000109139</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1557.5</v>
      </c>
      <c r="D999" s="1">
        <f>BILANCA!E21</f>
        <v>1557.5</v>
      </c>
      <c r="E999" s="1">
        <v>0</v>
      </c>
      <c r="F999" s="1">
        <v>0</v>
      </c>
      <c r="G999" s="2">
        <f t="shared" si="22"/>
        <v>74.760000000000005</v>
      </c>
      <c r="H999" s="2">
        <f t="shared" si="19"/>
        <v>1</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217.89</v>
      </c>
      <c r="D1000" s="1">
        <f>BILANCA!E22</f>
        <v>217.89</v>
      </c>
      <c r="E1000" s="1">
        <v>0</v>
      </c>
      <c r="F1000" s="1">
        <v>0</v>
      </c>
      <c r="G1000" s="2">
        <f t="shared" si="22"/>
        <v>11.112390000000001</v>
      </c>
      <c r="H1000" s="2">
        <f t="shared" si="19"/>
        <v>0.22000000000002728</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5051</v>
      </c>
      <c r="D1004" s="1">
        <f>BILANCA!E26</f>
        <v>5051</v>
      </c>
      <c r="E1004" s="1">
        <v>0</v>
      </c>
      <c r="F1004" s="1">
        <v>0</v>
      </c>
      <c r="G1004" s="2">
        <f t="shared" si="22"/>
        <v>318.21300000000002</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11952.56</v>
      </c>
      <c r="D1006" s="1">
        <f>BILANCA!E28</f>
        <v>14791.41</v>
      </c>
      <c r="E1006" s="1">
        <v>0</v>
      </c>
      <c r="F1006" s="1">
        <v>0</v>
      </c>
      <c r="G1006" s="2">
        <f t="shared" si="22"/>
        <v>955.31374000000005</v>
      </c>
      <c r="H1006" s="2">
        <f t="shared" si="19"/>
        <v>0.8500000000003638</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168712.81</v>
      </c>
      <c r="D1013" s="1">
        <f>BILANCA!E35</f>
        <v>232322.45</v>
      </c>
      <c r="E1013" s="1">
        <v>0</v>
      </c>
      <c r="F1013" s="1">
        <v>0</v>
      </c>
      <c r="G1013" s="2">
        <f t="shared" si="22"/>
        <v>19000.731299999999</v>
      </c>
      <c r="H1013" s="2">
        <f t="shared" si="19"/>
        <v>0.64000000001396984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88.26</v>
      </c>
      <c r="D1014" s="1">
        <f>BILANCA!E36</f>
        <v>88.26</v>
      </c>
      <c r="E1014" s="1">
        <v>0</v>
      </c>
      <c r="F1014" s="1">
        <v>0</v>
      </c>
      <c r="G1014" s="2">
        <f t="shared" si="22"/>
        <v>8.2081800000000005</v>
      </c>
      <c r="H1014" s="2">
        <f t="shared" si="19"/>
        <v>0.52000000000001023</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168624.55</v>
      </c>
      <c r="D1015" s="1">
        <f>BILANCA!E37</f>
        <v>232881.05</v>
      </c>
      <c r="E1015" s="1">
        <v>0</v>
      </c>
      <c r="F1015" s="1">
        <v>0</v>
      </c>
      <c r="G1015" s="2">
        <f t="shared" si="22"/>
        <v>20300.372799999997</v>
      </c>
      <c r="H1015" s="2">
        <f t="shared" si="19"/>
        <v>0.5</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646.86</v>
      </c>
      <c r="E1018" s="1">
        <v>0</v>
      </c>
      <c r="F1018" s="1">
        <v>0</v>
      </c>
      <c r="G1018" s="2">
        <f t="shared" si="22"/>
        <v>45.280200000000008</v>
      </c>
      <c r="H1018" s="2">
        <f t="shared" si="19"/>
        <v>0.13999999999998636</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4465.34</v>
      </c>
      <c r="D1032" s="1">
        <f>BILANCA!E54</f>
        <v>5563.17</v>
      </c>
      <c r="E1032" s="1">
        <v>0</v>
      </c>
      <c r="F1032" s="1">
        <v>0</v>
      </c>
      <c r="G1032" s="2">
        <f t="shared" si="22"/>
        <v>763.99232000000006</v>
      </c>
      <c r="H1032" s="2">
        <f t="shared" si="19"/>
        <v>0.51000000000021828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4465.34</v>
      </c>
      <c r="D1033" s="1">
        <f>BILANCA!E55</f>
        <v>5563.17</v>
      </c>
      <c r="E1033" s="1">
        <v>0</v>
      </c>
      <c r="F1033" s="1">
        <v>0</v>
      </c>
      <c r="G1033" s="2">
        <f t="shared" si="22"/>
        <v>779.58400000000006</v>
      </c>
      <c r="H1033" s="2">
        <f t="shared" si="19"/>
        <v>0.51000000000021828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22302.39</v>
      </c>
      <c r="D1046" s="1">
        <f>BILANCA!E68</f>
        <v>9035.0400000000009</v>
      </c>
      <c r="E1046" s="1">
        <v>0</v>
      </c>
      <c r="F1046" s="1">
        <v>0</v>
      </c>
      <c r="G1046" s="2">
        <f t="shared" si="22"/>
        <v>2543.4656100000002</v>
      </c>
      <c r="H1046" s="2">
        <f t="shared" si="19"/>
        <v>0.43000000000029104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231.23</v>
      </c>
      <c r="D1047" s="1">
        <f>BILANCA!E69</f>
        <v>117.65</v>
      </c>
      <c r="E1047" s="1">
        <v>0</v>
      </c>
      <c r="F1047" s="1">
        <v>0</v>
      </c>
      <c r="G1047" s="2">
        <f t="shared" si="22"/>
        <v>29.85792</v>
      </c>
      <c r="H1047" s="2">
        <f t="shared" si="19"/>
        <v>0.57999999999998408</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231.23</v>
      </c>
      <c r="D1054" s="1">
        <f>BILANCA!E76</f>
        <v>117.65</v>
      </c>
      <c r="E1054" s="1">
        <v>0</v>
      </c>
      <c r="F1054" s="1">
        <v>0</v>
      </c>
      <c r="G1054" s="2">
        <f t="shared" si="22"/>
        <v>33.123629999999991</v>
      </c>
      <c r="H1054" s="2">
        <f t="shared" si="19"/>
        <v>0.57999999999998408</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9890.86</v>
      </c>
      <c r="D1124" s="1">
        <f>BILANCA!E146</f>
        <v>8237.1200000000008</v>
      </c>
      <c r="E1124" s="1">
        <v>0</v>
      </c>
      <c r="F1124" s="1">
        <v>0</v>
      </c>
      <c r="G1124" s="2">
        <f t="shared" si="22"/>
        <v>3717.4790999999996</v>
      </c>
      <c r="H1124" s="2">
        <f t="shared" si="23"/>
        <v>0.26000000000021828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20.260000000000002</v>
      </c>
      <c r="D1125" s="1">
        <f>BILANCA!E147</f>
        <v>20.260000000000002</v>
      </c>
      <c r="E1125" s="1">
        <v>0</v>
      </c>
      <c r="F1125" s="1">
        <v>0</v>
      </c>
      <c r="G1125" s="2">
        <f t="shared" si="22"/>
        <v>8.6307600000000004</v>
      </c>
      <c r="H1125" s="2">
        <f t="shared" si="23"/>
        <v>0.52000000000000313</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9870.6</v>
      </c>
      <c r="D1139" s="1">
        <f>BILANCA!E161</f>
        <v>8216.86</v>
      </c>
      <c r="E1139" s="1">
        <v>0</v>
      </c>
      <c r="F1139" s="1">
        <v>0</v>
      </c>
      <c r="G1139" s="2">
        <f t="shared" si="22"/>
        <v>4103.4739200000004</v>
      </c>
      <c r="H1139" s="2">
        <f t="shared" si="23"/>
        <v>0.53999999999905413</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12180.3</v>
      </c>
      <c r="D1148" s="1">
        <f>BILANCA!E170</f>
        <v>680.27</v>
      </c>
      <c r="E1148" s="1">
        <v>0</v>
      </c>
      <c r="F1148" s="1">
        <v>0</v>
      </c>
      <c r="G1148" s="2">
        <f t="shared" si="22"/>
        <v>2234.2385999999997</v>
      </c>
      <c r="H1148" s="2">
        <f t="shared" si="23"/>
        <v>0.56999999999925421</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12180.3</v>
      </c>
      <c r="D1151" s="1">
        <f>BILANCA!E173</f>
        <v>680.27</v>
      </c>
      <c r="E1151" s="1">
        <v>0</v>
      </c>
      <c r="F1151" s="1">
        <v>0</v>
      </c>
      <c r="G1151" s="2">
        <f t="shared" si="22"/>
        <v>2274.86112</v>
      </c>
      <c r="H1151" s="2">
        <f t="shared" si="23"/>
        <v>0.56999999999925421</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1756051.9300000002</v>
      </c>
      <c r="D1152" s="1">
        <f>BILANCA!E175</f>
        <v>2373172.5300000003</v>
      </c>
      <c r="E1152" s="1">
        <v>0</v>
      </c>
      <c r="F1152" s="1">
        <v>0</v>
      </c>
      <c r="G1152" s="2">
        <f t="shared" si="22"/>
        <v>1098905.0913100003</v>
      </c>
      <c r="H1152" s="2">
        <f t="shared" si="23"/>
        <v>0.53999999957159162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15646.56</v>
      </c>
      <c r="D1153" s="1">
        <f>BILANCA!E176</f>
        <v>79181.56</v>
      </c>
      <c r="E1153" s="1">
        <v>0</v>
      </c>
      <c r="F1153" s="1">
        <v>0</v>
      </c>
      <c r="G1153" s="2">
        <f t="shared" si="22"/>
        <v>29581.6456</v>
      </c>
      <c r="H1153" s="2">
        <f t="shared" si="23"/>
        <v>0.88000000000283762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3896.56</v>
      </c>
      <c r="D1154" s="1">
        <f>BILANCA!E177</f>
        <v>8480</v>
      </c>
      <c r="E1154" s="1">
        <v>0</v>
      </c>
      <c r="F1154" s="1">
        <v>0</v>
      </c>
      <c r="G1154" s="2">
        <f t="shared" si="22"/>
        <v>3566.4717600000004</v>
      </c>
      <c r="H1154" s="2">
        <f t="shared" si="23"/>
        <v>0.44000000000005457</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3672.23</v>
      </c>
      <c r="D1155" s="1">
        <f>BILANCA!E178</f>
        <v>6491.3</v>
      </c>
      <c r="E1155" s="1">
        <v>0</v>
      </c>
      <c r="F1155" s="1">
        <v>0</v>
      </c>
      <c r="G1155" s="2">
        <f t="shared" si="22"/>
        <v>2864.63076</v>
      </c>
      <c r="H1155" s="2">
        <f t="shared" si="23"/>
        <v>0.53000000000020009</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224.33</v>
      </c>
      <c r="D1156" s="1">
        <f>BILANCA!E179</f>
        <v>1988.7</v>
      </c>
      <c r="E1156" s="1">
        <v>0</v>
      </c>
      <c r="F1156" s="1">
        <v>0</v>
      </c>
      <c r="G1156" s="2">
        <f t="shared" si="22"/>
        <v>726.89928999999995</v>
      </c>
      <c r="H1156" s="2">
        <f t="shared" si="23"/>
        <v>0.62999999999996703</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11750</v>
      </c>
      <c r="D1166" s="1">
        <f>BILANCA!E189</f>
        <v>70701.56</v>
      </c>
      <c r="E1166" s="1">
        <v>0</v>
      </c>
      <c r="F1166" s="1">
        <v>0</v>
      </c>
      <c r="G1166" s="2">
        <f t="shared" si="22"/>
        <v>28027.020959999998</v>
      </c>
      <c r="H1166" s="2">
        <f t="shared" si="23"/>
        <v>0.44000000000232831</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1740405.37</v>
      </c>
      <c r="D1214" s="1">
        <f>BILANCA!E237</f>
        <v>2293990.9700000002</v>
      </c>
      <c r="E1214" s="1">
        <v>0</v>
      </c>
      <c r="F1214" s="1">
        <v>0</v>
      </c>
      <c r="G1214" s="2">
        <f t="shared" si="22"/>
        <v>1461857.4686100001</v>
      </c>
      <c r="H1214" s="2">
        <f t="shared" si="23"/>
        <v>0.39999999990686774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1738800.36</v>
      </c>
      <c r="D1215" s="1">
        <f>BILANCA!E238</f>
        <v>2368964.9700000002</v>
      </c>
      <c r="E1215" s="1">
        <v>0</v>
      </c>
      <c r="F1215" s="1">
        <v>0</v>
      </c>
      <c r="G1215" s="2">
        <f t="shared" si="22"/>
        <v>1502601.4296000001</v>
      </c>
      <c r="H1215" s="2">
        <f t="shared" si="23"/>
        <v>0.38999999989755452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1738800.36</v>
      </c>
      <c r="D1216" s="1">
        <f>BILANCA!E239</f>
        <v>2368964.9700000002</v>
      </c>
      <c r="E1216" s="1">
        <v>0</v>
      </c>
      <c r="F1216" s="1">
        <v>0</v>
      </c>
      <c r="G1216" s="2">
        <f t="shared" si="22"/>
        <v>1509078.1599000003</v>
      </c>
      <c r="H1216" s="2">
        <f t="shared" si="23"/>
        <v>0.38999999989755452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1664251.09</v>
      </c>
      <c r="D1217" s="1">
        <f>BILANCA!E240</f>
        <v>2294415.7000000002</v>
      </c>
      <c r="E1217" s="1">
        <v>0</v>
      </c>
      <c r="F1217" s="1">
        <v>0</v>
      </c>
      <c r="G1217" s="2">
        <f t="shared" si="22"/>
        <v>1463221.3026600003</v>
      </c>
      <c r="H1217" s="2">
        <f t="shared" si="23"/>
        <v>0.38999999989755452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74549.27</v>
      </c>
      <c r="D1218" s="1">
        <f>BILANCA!E241</f>
        <v>74549.27</v>
      </c>
      <c r="E1218" s="1">
        <v>0</v>
      </c>
      <c r="F1218" s="1">
        <v>0</v>
      </c>
      <c r="G1218" s="2">
        <f t="shared" si="22"/>
        <v>52557.235350000003</v>
      </c>
      <c r="H1218" s="2">
        <f t="shared" si="23"/>
        <v>0.54000000000814907</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1605.01</v>
      </c>
      <c r="D1222" s="1">
        <f>BILANCA!E245</f>
        <v>-74974</v>
      </c>
      <c r="E1222" s="1">
        <v>0</v>
      </c>
      <c r="F1222" s="1">
        <v>0</v>
      </c>
      <c r="G1222" s="2">
        <f t="shared" si="22"/>
        <v>-35453.974609999997</v>
      </c>
      <c r="H1222" s="2">
        <f t="shared" si="23"/>
        <v>9.9999999999909051E-3</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1605.01</v>
      </c>
      <c r="D1223" s="1">
        <f>BILANCA!E246</f>
        <v>0</v>
      </c>
      <c r="E1223" s="1">
        <v>0</v>
      </c>
      <c r="F1223" s="1">
        <v>0</v>
      </c>
      <c r="G1223" s="2">
        <f t="shared" si="22"/>
        <v>385.20240000000001</v>
      </c>
      <c r="H1223" s="2">
        <f t="shared" si="23"/>
        <v>9.9999999999909051E-3</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1605.01</v>
      </c>
      <c r="D1224" s="1">
        <f>BILANCA!E247</f>
        <v>0</v>
      </c>
      <c r="E1224" s="1">
        <v>0</v>
      </c>
      <c r="F1224" s="1">
        <v>0</v>
      </c>
      <c r="G1224" s="2">
        <f t="shared" si="22"/>
        <v>386.80741</v>
      </c>
      <c r="H1224" s="2">
        <f t="shared" si="23"/>
        <v>9.9999999999909051E-3</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74974</v>
      </c>
      <c r="E1227" s="1">
        <v>0</v>
      </c>
      <c r="F1227" s="1">
        <v>0</v>
      </c>
      <c r="G1227" s="2">
        <f t="shared" si="22"/>
        <v>36587.311999999998</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74974</v>
      </c>
      <c r="E1228" s="1">
        <v>0</v>
      </c>
      <c r="F1228" s="1">
        <v>0</v>
      </c>
      <c r="G1228" s="2">
        <f t="shared" si="22"/>
        <v>36737.26</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9890.86</v>
      </c>
      <c r="D1241" s="1">
        <f>BILANCA!E265</f>
        <v>8237.1200000000008</v>
      </c>
      <c r="E1241" s="1">
        <v>0</v>
      </c>
      <c r="F1241" s="1">
        <v>0</v>
      </c>
      <c r="G1241" s="2">
        <f t="shared" si="22"/>
        <v>6802.1958000000013</v>
      </c>
      <c r="H1241" s="2">
        <f t="shared" si="23"/>
        <v>0.26000000000021828</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9655.0300000000007</v>
      </c>
      <c r="D1262" s="1">
        <f>BILANCA!E286</f>
        <v>8216.86</v>
      </c>
      <c r="E1262" s="1">
        <v>0</v>
      </c>
      <c r="F1262" s="1">
        <v>0</v>
      </c>
      <c r="G1262" s="2">
        <f t="shared" si="24"/>
        <v>7278.7612500000014</v>
      </c>
      <c r="H1262" s="2">
        <f t="shared" si="23"/>
        <v>0.17000000000007276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3896.56</v>
      </c>
      <c r="D1264" s="1">
        <f>BILANCA!E288</f>
        <v>8480</v>
      </c>
      <c r="E1264" s="1">
        <v>0</v>
      </c>
      <c r="F1264" s="1">
        <v>0</v>
      </c>
      <c r="G1264" s="2">
        <f t="shared" si="24"/>
        <v>5860.6933600000002</v>
      </c>
      <c r="H1264" s="2">
        <f t="shared" si="23"/>
        <v>0.44000000000005457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11750</v>
      </c>
      <c r="D1266" s="1">
        <f>BILANCA!E290</f>
        <v>70701.56</v>
      </c>
      <c r="E1266" s="1">
        <v>0</v>
      </c>
      <c r="F1266" s="1">
        <v>0</v>
      </c>
      <c r="G1266" s="2">
        <f t="shared" si="24"/>
        <v>43342.332959999992</v>
      </c>
      <c r="H1266" s="2">
        <f t="shared" si="23"/>
        <v>0.44000000000232831</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802507.55</v>
      </c>
      <c r="D1401" s="1">
        <f>'RAS-funkcijski'!E107</f>
        <v>822033.19</v>
      </c>
      <c r="E1401" s="1">
        <v>0</v>
      </c>
      <c r="F1401" s="1">
        <v>0</v>
      </c>
      <c r="G1401" s="2">
        <f t="shared" si="24"/>
        <v>251997.11478999999</v>
      </c>
      <c r="H1401" s="2">
        <f t="shared" si="27"/>
        <v>0.63999999989755452</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802507.55</v>
      </c>
      <c r="D1403" s="1">
        <f>'RAS-funkcijski'!E109</f>
        <v>822033.19</v>
      </c>
      <c r="E1403" s="1">
        <v>0</v>
      </c>
      <c r="F1403" s="1">
        <v>0</v>
      </c>
      <c r="G1403" s="2">
        <f t="shared" si="24"/>
        <v>256890.26264999999</v>
      </c>
      <c r="H1403" s="2">
        <f t="shared" si="27"/>
        <v>0.63999999989755452</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802507.55</v>
      </c>
      <c r="D1435" s="13">
        <f>'RAS-funkcijski'!E141</f>
        <v>822033.19</v>
      </c>
      <c r="E1435" s="13">
        <v>0</v>
      </c>
      <c r="F1435" s="13">
        <v>0</v>
      </c>
      <c r="G1435" s="14">
        <f t="shared" si="24"/>
        <v>335180.62841</v>
      </c>
      <c r="H1435" s="14">
        <f t="shared" si="27"/>
        <v>0.63999999989755452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15646.56</v>
      </c>
      <c r="D1480" s="6"/>
      <c r="E1480" s="6">
        <v>0</v>
      </c>
      <c r="F1480" s="6">
        <v>0</v>
      </c>
      <c r="G1480" s="7">
        <f t="shared" ref="G1480:G1580" si="34">B1480/1000*C1480</f>
        <v>15.646559999999999</v>
      </c>
      <c r="H1480" s="7">
        <f t="shared" ref="H1480:H1580" si="35">ABS(C1480-ROUND(C1480,0))</f>
        <v>0.44000000000050932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781215.7</v>
      </c>
      <c r="D1481" s="1">
        <v>0</v>
      </c>
      <c r="E1481" s="1">
        <v>0</v>
      </c>
      <c r="F1481" s="1">
        <v>0</v>
      </c>
      <c r="G1481" s="2">
        <f t="shared" si="34"/>
        <v>1562.4313999999999</v>
      </c>
      <c r="H1481" s="2">
        <f t="shared" si="35"/>
        <v>0.30000000004656613</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159689.71000000002</v>
      </c>
      <c r="D1483" s="1">
        <v>0</v>
      </c>
      <c r="E1483" s="1">
        <v>0</v>
      </c>
      <c r="F1483" s="1">
        <v>0</v>
      </c>
      <c r="G1483" s="2">
        <f t="shared" si="34"/>
        <v>638.75884000000008</v>
      </c>
      <c r="H1483" s="2">
        <f t="shared" si="35"/>
        <v>0.28999999997904524</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68712.89</v>
      </c>
      <c r="D1484" s="1">
        <v>0</v>
      </c>
      <c r="E1484" s="1">
        <v>0</v>
      </c>
      <c r="F1484" s="1">
        <v>0</v>
      </c>
      <c r="G1484" s="2">
        <f t="shared" si="34"/>
        <v>343.56445000000002</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90976.82</v>
      </c>
      <c r="D1485" s="1">
        <v>0</v>
      </c>
      <c r="E1485" s="1">
        <v>0</v>
      </c>
      <c r="F1485" s="1">
        <v>0</v>
      </c>
      <c r="G1485" s="2">
        <f t="shared" si="34"/>
        <v>545.86092000000008</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621525.99</v>
      </c>
      <c r="D1492" s="1">
        <v>0</v>
      </c>
      <c r="E1492" s="1">
        <v>0</v>
      </c>
      <c r="F1492" s="1">
        <v>0</v>
      </c>
      <c r="G1492" s="2">
        <f t="shared" si="34"/>
        <v>8079.8378699999994</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717680.70000000007</v>
      </c>
      <c r="D1499" s="1">
        <v>0</v>
      </c>
      <c r="E1499" s="1">
        <v>0</v>
      </c>
      <c r="F1499" s="1">
        <v>0</v>
      </c>
      <c r="G1499" s="2">
        <f t="shared" si="34"/>
        <v>14353.614000000001</v>
      </c>
      <c r="H1499" s="2">
        <f t="shared" si="35"/>
        <v>0.29999999993015081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155106.27000000002</v>
      </c>
      <c r="D1501" s="1">
        <v>0</v>
      </c>
      <c r="E1501" s="1">
        <v>0</v>
      </c>
      <c r="F1501" s="1">
        <v>0</v>
      </c>
      <c r="G1501" s="2">
        <f t="shared" si="34"/>
        <v>3412.3379400000003</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65893.820000000007</v>
      </c>
      <c r="D1502" s="1">
        <v>0</v>
      </c>
      <c r="E1502" s="1">
        <v>0</v>
      </c>
      <c r="F1502" s="1">
        <v>0</v>
      </c>
      <c r="G1502" s="2">
        <f t="shared" si="34"/>
        <v>1515.5578600000001</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89212.45</v>
      </c>
      <c r="D1503" s="1">
        <v>0</v>
      </c>
      <c r="E1503" s="1">
        <v>0</v>
      </c>
      <c r="F1503" s="1">
        <v>0</v>
      </c>
      <c r="G1503" s="2">
        <f t="shared" si="34"/>
        <v>2141.0987999999998</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562574.43000000005</v>
      </c>
      <c r="D1510" s="1">
        <v>0</v>
      </c>
      <c r="E1510" s="1">
        <v>0</v>
      </c>
      <c r="F1510" s="1">
        <v>0</v>
      </c>
      <c r="G1510" s="2">
        <f t="shared" si="34"/>
        <v>17439.807330000003</v>
      </c>
      <c r="H1510" s="2">
        <f t="shared" si="35"/>
        <v>0.43000000005122274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79181.559999999939</v>
      </c>
      <c r="D1517" s="1">
        <v>0</v>
      </c>
      <c r="E1517" s="1">
        <v>0</v>
      </c>
      <c r="F1517" s="1">
        <v>0</v>
      </c>
      <c r="G1517" s="2">
        <f t="shared" si="34"/>
        <v>3008.8992799999978</v>
      </c>
      <c r="H1517" s="2">
        <f t="shared" si="35"/>
        <v>0.44000000006053597</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79181.56</v>
      </c>
      <c r="D1576" s="1">
        <v>0</v>
      </c>
      <c r="E1576" s="1">
        <v>0</v>
      </c>
      <c r="F1576" s="1">
        <v>0</v>
      </c>
      <c r="G1576" s="2">
        <f t="shared" si="34"/>
        <v>7680.61132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8480</v>
      </c>
      <c r="D1578" s="1">
        <v>0</v>
      </c>
      <c r="E1578" s="1">
        <v>0</v>
      </c>
      <c r="F1578" s="1">
        <v>0</v>
      </c>
      <c r="G1578" s="2">
        <f t="shared" si="34"/>
        <v>839.5200000000001</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70701.56</v>
      </c>
      <c r="D1579" s="1">
        <v>0</v>
      </c>
      <c r="E1579" s="1">
        <v>0</v>
      </c>
      <c r="F1579" s="1">
        <v>0</v>
      </c>
      <c r="G1579" s="2">
        <f t="shared" si="34"/>
        <v>7070.1559999999999</v>
      </c>
      <c r="H1579" s="2">
        <f t="shared" si="35"/>
        <v>0.44000000000232831</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38411</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788694.33</v>
      </c>
      <c r="I16" s="170">
        <f>'PR-RAS'!E6</f>
        <v>745454.17999999993</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129877.54</v>
      </c>
      <c r="I17" s="170">
        <f>'PR-RAS'!E151</f>
        <v>167944.7</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1605.0100000000275</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74974.000000000015</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1733749.5399999998</v>
      </c>
      <c r="I20" s="173">
        <f>BILANCA!E7</f>
        <v>2364137.4900000002</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22302.39</v>
      </c>
      <c r="I21" s="175">
        <f>BILANCA!E68</f>
        <v>9035.0400000000009</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15646.56</v>
      </c>
      <c r="I22" s="175">
        <f>BILANCA!E176</f>
        <v>79181.56</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1740405.37</v>
      </c>
      <c r="I23" s="177">
        <f>BILANCA!E237</f>
        <v>2293990.9700000002</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802507.55</v>
      </c>
      <c r="I28" s="179">
        <f>'RAS-funkcijski'!E141</f>
        <v>822033.19</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15646.56</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79181.559999999939</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79181.56</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637" workbookViewId="0">
      <selection activeCell="E685" sqref="E685"/>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788694.33</v>
      </c>
      <c r="E6" s="51">
        <f>E7+E44+E50+E82+E106+E124+E133+E139</f>
        <v>745454.17999999993</v>
      </c>
      <c r="F6" s="52">
        <f t="shared" ref="F6:F131" si="0">IF(D6&lt;&gt;0,IF(E6/D6&gt;=100,"&gt;&gt;100",E6/D6*100),"-")</f>
        <v>94.517502110101375</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548919.22</v>
      </c>
      <c r="E50" s="51">
        <f>E51+E54+E59+E62+E65+E68+E71+E74+E77</f>
        <v>457601.61</v>
      </c>
      <c r="F50" s="52">
        <f t="shared" si="0"/>
        <v>83.364107746127019</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548919.22</v>
      </c>
      <c r="E68" s="51">
        <f t="shared" si="15"/>
        <v>457601.61</v>
      </c>
      <c r="F68" s="52">
        <f t="shared" si="0"/>
        <v>83.364107746127019</v>
      </c>
    </row>
    <row r="69" spans="1:6" ht="12.75" customHeight="1">
      <c r="A69" s="53" t="s">
        <v>184</v>
      </c>
      <c r="B69" s="85" t="s">
        <v>185</v>
      </c>
      <c r="C69" s="50" t="s">
        <v>184</v>
      </c>
      <c r="D69" s="242">
        <v>10883.27</v>
      </c>
      <c r="E69" s="242">
        <v>7000</v>
      </c>
      <c r="F69" s="52">
        <f t="shared" si="0"/>
        <v>64.318904152887868</v>
      </c>
    </row>
    <row r="70" spans="1:6" ht="24">
      <c r="A70" s="53" t="s">
        <v>186</v>
      </c>
      <c r="B70" s="85" t="s">
        <v>187</v>
      </c>
      <c r="C70" s="50" t="s">
        <v>186</v>
      </c>
      <c r="D70" s="242">
        <v>538035.94999999995</v>
      </c>
      <c r="E70" s="242">
        <v>450601.61</v>
      </c>
      <c r="F70" s="52">
        <f t="shared" si="0"/>
        <v>83.749349834337281</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c r="F117" s="52" t="str">
        <f t="shared" si="0"/>
        <v>-</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1213.73</v>
      </c>
      <c r="E124" s="51">
        <f t="shared" si="27"/>
        <v>1239.3399999999999</v>
      </c>
      <c r="F124" s="52">
        <f t="shared" si="0"/>
        <v>102.11002447002215</v>
      </c>
    </row>
    <row r="125" spans="1:6" ht="12.75" customHeight="1">
      <c r="A125" s="53">
        <v>661</v>
      </c>
      <c r="B125" s="86" t="s">
        <v>296</v>
      </c>
      <c r="C125" s="50" t="s">
        <v>297</v>
      </c>
      <c r="D125" s="51">
        <f t="shared" ref="D125:E125" si="28">SUM(D126:D127)</f>
        <v>1213.73</v>
      </c>
      <c r="E125" s="51">
        <f t="shared" si="28"/>
        <v>1239.3399999999999</v>
      </c>
      <c r="F125" s="52">
        <f t="shared" si="0"/>
        <v>102.11002447002215</v>
      </c>
    </row>
    <row r="126" spans="1:6" ht="12.75" customHeight="1">
      <c r="A126" s="53">
        <v>6614</v>
      </c>
      <c r="B126" s="86" t="s">
        <v>298</v>
      </c>
      <c r="C126" s="50" t="s">
        <v>299</v>
      </c>
      <c r="D126" s="242">
        <v>1213.73</v>
      </c>
      <c r="E126" s="242">
        <v>1239.3399999999999</v>
      </c>
      <c r="F126" s="52">
        <f t="shared" si="0"/>
        <v>102.11002447002215</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238561.38</v>
      </c>
      <c r="E133" s="51">
        <f t="shared" si="30"/>
        <v>286613.23</v>
      </c>
      <c r="F133" s="52">
        <f t="shared" ref="F133:F223" si="31">IF(D133&lt;&gt;0,IF(E133/D133&gt;=100,"&gt;&gt;100",E133/D133*100),"-")</f>
        <v>120.14234240261352</v>
      </c>
    </row>
    <row r="134" spans="1:6" ht="24">
      <c r="A134" s="53">
        <v>671</v>
      </c>
      <c r="B134" s="232" t="s">
        <v>314</v>
      </c>
      <c r="C134" s="50" t="s">
        <v>315</v>
      </c>
      <c r="D134" s="51">
        <f t="shared" ref="D134:E134" si="32">SUM(D135:D137)</f>
        <v>238561.38</v>
      </c>
      <c r="E134" s="51">
        <f t="shared" si="32"/>
        <v>286613.23</v>
      </c>
      <c r="F134" s="52">
        <f t="shared" si="31"/>
        <v>120.14234240261352</v>
      </c>
    </row>
    <row r="135" spans="1:6" ht="12.75" customHeight="1">
      <c r="A135" s="53">
        <v>6711</v>
      </c>
      <c r="B135" s="85" t="s">
        <v>316</v>
      </c>
      <c r="C135" s="50" t="s">
        <v>317</v>
      </c>
      <c r="D135" s="242">
        <v>238561.38</v>
      </c>
      <c r="E135" s="242">
        <v>286613.23</v>
      </c>
      <c r="F135" s="52">
        <f t="shared" si="31"/>
        <v>120.14234240261352</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129877.54</v>
      </c>
      <c r="E151" s="51">
        <f t="shared" si="35"/>
        <v>167944.7</v>
      </c>
      <c r="F151" s="52">
        <f t="shared" si="31"/>
        <v>129.31004082769047</v>
      </c>
    </row>
    <row r="152" spans="1:6" ht="12.75" customHeight="1">
      <c r="A152" s="53">
        <v>31</v>
      </c>
      <c r="B152" s="85" t="s">
        <v>349</v>
      </c>
      <c r="C152" s="50" t="s">
        <v>350</v>
      </c>
      <c r="D152" s="51">
        <f t="shared" ref="D152:E152" si="36">D153+D158+D159</f>
        <v>47558.58</v>
      </c>
      <c r="E152" s="51">
        <f t="shared" si="36"/>
        <v>69357.89</v>
      </c>
      <c r="F152" s="52">
        <f t="shared" si="31"/>
        <v>145.83675542877856</v>
      </c>
    </row>
    <row r="153" spans="1:6" ht="12.75" customHeight="1">
      <c r="A153" s="53">
        <v>311</v>
      </c>
      <c r="B153" s="85" t="s">
        <v>351</v>
      </c>
      <c r="C153" s="50" t="s">
        <v>352</v>
      </c>
      <c r="D153" s="51">
        <f t="shared" ref="D153:E153" si="37">SUM(D154:D157)</f>
        <v>39637.9</v>
      </c>
      <c r="E153" s="51">
        <f t="shared" si="37"/>
        <v>58182.77</v>
      </c>
      <c r="F153" s="52">
        <f t="shared" si="31"/>
        <v>146.7857025725379</v>
      </c>
    </row>
    <row r="154" spans="1:6" ht="12.75" customHeight="1">
      <c r="A154" s="53">
        <v>3111</v>
      </c>
      <c r="B154" s="85" t="s">
        <v>353</v>
      </c>
      <c r="C154" s="50" t="s">
        <v>354</v>
      </c>
      <c r="D154" s="242">
        <v>39637.9</v>
      </c>
      <c r="E154" s="242">
        <v>58182.77</v>
      </c>
      <c r="F154" s="52">
        <f t="shared" si="31"/>
        <v>146.7857025725379</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1380.45</v>
      </c>
      <c r="E158" s="242">
        <v>1575</v>
      </c>
      <c r="F158" s="52">
        <f t="shared" si="31"/>
        <v>114.09323046832553</v>
      </c>
    </row>
    <row r="159" spans="1:6" ht="12.75" customHeight="1">
      <c r="A159" s="53">
        <v>313</v>
      </c>
      <c r="B159" s="85" t="s">
        <v>363</v>
      </c>
      <c r="C159" s="50" t="s">
        <v>364</v>
      </c>
      <c r="D159" s="51">
        <f t="shared" ref="D159:E159" si="38">SUM(D160:D162)</f>
        <v>6540.23</v>
      </c>
      <c r="E159" s="51">
        <f t="shared" si="38"/>
        <v>9600.1200000000008</v>
      </c>
      <c r="F159" s="52">
        <f t="shared" si="31"/>
        <v>146.78566350113073</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6540.23</v>
      </c>
      <c r="E161" s="242">
        <v>9600.1200000000008</v>
      </c>
      <c r="F161" s="52">
        <f t="shared" si="31"/>
        <v>146.78566350113073</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82318.959999999992</v>
      </c>
      <c r="E163" s="51">
        <f t="shared" si="39"/>
        <v>98586.810000000012</v>
      </c>
      <c r="F163" s="52">
        <f t="shared" si="31"/>
        <v>119.76197221150512</v>
      </c>
    </row>
    <row r="164" spans="1:6" ht="12.75" customHeight="1">
      <c r="A164" s="53">
        <v>321</v>
      </c>
      <c r="B164" s="85" t="s">
        <v>372</v>
      </c>
      <c r="C164" s="50" t="s">
        <v>373</v>
      </c>
      <c r="D164" s="51">
        <f t="shared" ref="D164:E164" si="40">SUM(D165:D168)</f>
        <v>2157.62</v>
      </c>
      <c r="E164" s="51">
        <f t="shared" si="40"/>
        <v>2965.97</v>
      </c>
      <c r="F164" s="52">
        <f t="shared" si="31"/>
        <v>137.46489187159926</v>
      </c>
    </row>
    <row r="165" spans="1:6" ht="12.75" customHeight="1">
      <c r="A165" s="53">
        <v>3211</v>
      </c>
      <c r="B165" s="85" t="s">
        <v>374</v>
      </c>
      <c r="C165" s="50" t="s">
        <v>375</v>
      </c>
      <c r="D165" s="242">
        <v>309.64999999999998</v>
      </c>
      <c r="E165" s="242">
        <v>639.65</v>
      </c>
      <c r="F165" s="52">
        <f t="shared" si="31"/>
        <v>206.57193605683835</v>
      </c>
    </row>
    <row r="166" spans="1:6" ht="12.75" customHeight="1">
      <c r="A166" s="53">
        <v>3212</v>
      </c>
      <c r="B166" s="85" t="s">
        <v>376</v>
      </c>
      <c r="C166" s="50" t="s">
        <v>377</v>
      </c>
      <c r="D166" s="242">
        <v>1212.77</v>
      </c>
      <c r="E166" s="242">
        <v>1611.32</v>
      </c>
      <c r="F166" s="52">
        <f t="shared" si="31"/>
        <v>132.86278519422478</v>
      </c>
    </row>
    <row r="167" spans="1:6" ht="12.75" customHeight="1">
      <c r="A167" s="53">
        <v>3213</v>
      </c>
      <c r="B167" s="85" t="s">
        <v>378</v>
      </c>
      <c r="C167" s="50" t="s">
        <v>379</v>
      </c>
      <c r="D167" s="242">
        <v>0</v>
      </c>
      <c r="E167" s="242"/>
      <c r="F167" s="52" t="str">
        <f t="shared" si="31"/>
        <v>-</v>
      </c>
    </row>
    <row r="168" spans="1:6" ht="12.75" customHeight="1">
      <c r="A168" s="53">
        <v>3214</v>
      </c>
      <c r="B168" s="85" t="s">
        <v>380</v>
      </c>
      <c r="C168" s="50" t="s">
        <v>381</v>
      </c>
      <c r="D168" s="242">
        <v>635.20000000000005</v>
      </c>
      <c r="E168" s="242">
        <v>715</v>
      </c>
      <c r="F168" s="52">
        <f t="shared" si="31"/>
        <v>112.56297229219143</v>
      </c>
    </row>
    <row r="169" spans="1:6" ht="12.75" customHeight="1">
      <c r="A169" s="53">
        <v>322</v>
      </c>
      <c r="B169" s="85" t="s">
        <v>382</v>
      </c>
      <c r="C169" s="50" t="s">
        <v>383</v>
      </c>
      <c r="D169" s="51">
        <f t="shared" ref="D169:E169" si="41">SUM(D170:D176)</f>
        <v>7756.1699999999992</v>
      </c>
      <c r="E169" s="51">
        <f t="shared" si="41"/>
        <v>10533.949999999999</v>
      </c>
      <c r="F169" s="52">
        <f t="shared" si="31"/>
        <v>135.81381016661572</v>
      </c>
    </row>
    <row r="170" spans="1:6" ht="12.75" customHeight="1">
      <c r="A170" s="53">
        <v>3221</v>
      </c>
      <c r="B170" s="85" t="s">
        <v>384</v>
      </c>
      <c r="C170" s="50" t="s">
        <v>385</v>
      </c>
      <c r="D170" s="242">
        <v>2639.47</v>
      </c>
      <c r="E170" s="242">
        <v>3966.21</v>
      </c>
      <c r="F170" s="52">
        <f t="shared" si="31"/>
        <v>150.26539418898491</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3086</v>
      </c>
      <c r="E172" s="242">
        <v>2659.55</v>
      </c>
      <c r="F172" s="52">
        <f t="shared" si="31"/>
        <v>86.181140635126383</v>
      </c>
    </row>
    <row r="173" spans="1:6" ht="12.75" customHeight="1">
      <c r="A173" s="53">
        <v>3224</v>
      </c>
      <c r="B173" s="85" t="s">
        <v>390</v>
      </c>
      <c r="C173" s="50" t="s">
        <v>391</v>
      </c>
      <c r="D173" s="242">
        <v>1005.79</v>
      </c>
      <c r="E173" s="242">
        <v>2613.9699999999998</v>
      </c>
      <c r="F173" s="52">
        <f t="shared" si="31"/>
        <v>259.89222402290733</v>
      </c>
    </row>
    <row r="174" spans="1:6" ht="12.75" customHeight="1">
      <c r="A174" s="53">
        <v>3225</v>
      </c>
      <c r="B174" s="85" t="s">
        <v>392</v>
      </c>
      <c r="C174" s="50" t="s">
        <v>393</v>
      </c>
      <c r="D174" s="242">
        <v>1024.9100000000001</v>
      </c>
      <c r="E174" s="242">
        <v>1294.22</v>
      </c>
      <c r="F174" s="52">
        <f t="shared" si="31"/>
        <v>126.27645354226225</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66954.92</v>
      </c>
      <c r="E177" s="51">
        <f t="shared" si="42"/>
        <v>76526.680000000008</v>
      </c>
      <c r="F177" s="52">
        <f t="shared" si="31"/>
        <v>114.29582770018993</v>
      </c>
    </row>
    <row r="178" spans="1:6" ht="12.75" customHeight="1">
      <c r="A178" s="53">
        <v>3231</v>
      </c>
      <c r="B178" s="85" t="s">
        <v>400</v>
      </c>
      <c r="C178" s="50" t="s">
        <v>401</v>
      </c>
      <c r="D178" s="242">
        <v>2499.4699999999998</v>
      </c>
      <c r="E178" s="242">
        <v>6446.71</v>
      </c>
      <c r="F178" s="52">
        <f t="shared" si="31"/>
        <v>257.92307969289487</v>
      </c>
    </row>
    <row r="179" spans="1:6" ht="12.75" customHeight="1">
      <c r="A179" s="53">
        <v>3232</v>
      </c>
      <c r="B179" s="85" t="s">
        <v>402</v>
      </c>
      <c r="C179" s="50" t="s">
        <v>403</v>
      </c>
      <c r="D179" s="242">
        <v>408.35</v>
      </c>
      <c r="E179" s="242">
        <v>1269.27</v>
      </c>
      <c r="F179" s="52">
        <f t="shared" si="31"/>
        <v>310.82894575731598</v>
      </c>
    </row>
    <row r="180" spans="1:6" ht="12.75" customHeight="1">
      <c r="A180" s="53">
        <v>3233</v>
      </c>
      <c r="B180" s="85" t="s">
        <v>404</v>
      </c>
      <c r="C180" s="50" t="s">
        <v>405</v>
      </c>
      <c r="D180" s="242">
        <v>150</v>
      </c>
      <c r="E180" s="242"/>
      <c r="F180" s="52">
        <f t="shared" si="31"/>
        <v>0</v>
      </c>
    </row>
    <row r="181" spans="1:6" ht="12.75" customHeight="1">
      <c r="A181" s="53">
        <v>3234</v>
      </c>
      <c r="B181" s="85" t="s">
        <v>406</v>
      </c>
      <c r="C181" s="50" t="s">
        <v>407</v>
      </c>
      <c r="D181" s="242">
        <v>1794.85</v>
      </c>
      <c r="E181" s="242">
        <v>2120.64</v>
      </c>
      <c r="F181" s="52">
        <f t="shared" si="31"/>
        <v>118.15137755244172</v>
      </c>
    </row>
    <row r="182" spans="1:6" ht="12.75" customHeight="1">
      <c r="A182" s="53">
        <v>3235</v>
      </c>
      <c r="B182" s="85" t="s">
        <v>408</v>
      </c>
      <c r="C182" s="50" t="s">
        <v>409</v>
      </c>
      <c r="D182" s="242">
        <v>9165.2800000000007</v>
      </c>
      <c r="E182" s="242">
        <v>8036.7</v>
      </c>
      <c r="F182" s="52">
        <f t="shared" si="31"/>
        <v>87.686355463226434</v>
      </c>
    </row>
    <row r="183" spans="1:6" ht="12.75" customHeight="1">
      <c r="A183" s="53">
        <v>3236</v>
      </c>
      <c r="B183" s="85" t="s">
        <v>410</v>
      </c>
      <c r="C183" s="50" t="s">
        <v>411</v>
      </c>
      <c r="D183" s="242">
        <v>0</v>
      </c>
      <c r="E183" s="242"/>
      <c r="F183" s="52" t="str">
        <f t="shared" si="31"/>
        <v>-</v>
      </c>
    </row>
    <row r="184" spans="1:6" ht="12.75" customHeight="1">
      <c r="A184" s="53">
        <v>3237</v>
      </c>
      <c r="B184" s="85" t="s">
        <v>412</v>
      </c>
      <c r="C184" s="50" t="s">
        <v>413</v>
      </c>
      <c r="D184" s="242">
        <v>24365.41</v>
      </c>
      <c r="E184" s="242">
        <v>33920.26</v>
      </c>
      <c r="F184" s="52">
        <f t="shared" si="31"/>
        <v>139.21481313058143</v>
      </c>
    </row>
    <row r="185" spans="1:6" ht="12.75" customHeight="1">
      <c r="A185" s="53">
        <v>3238</v>
      </c>
      <c r="B185" s="85" t="s">
        <v>414</v>
      </c>
      <c r="C185" s="50" t="s">
        <v>415</v>
      </c>
      <c r="D185" s="242">
        <v>1500.49</v>
      </c>
      <c r="E185" s="242">
        <v>2191.36</v>
      </c>
      <c r="F185" s="52">
        <f t="shared" si="31"/>
        <v>146.04295929996204</v>
      </c>
    </row>
    <row r="186" spans="1:6" ht="12.75" customHeight="1">
      <c r="A186" s="53">
        <v>3239</v>
      </c>
      <c r="B186" s="85" t="s">
        <v>416</v>
      </c>
      <c r="C186" s="50" t="s">
        <v>417</v>
      </c>
      <c r="D186" s="242">
        <v>27071.07</v>
      </c>
      <c r="E186" s="242">
        <v>22541.74</v>
      </c>
      <c r="F186" s="52">
        <f t="shared" si="31"/>
        <v>83.268744087322744</v>
      </c>
    </row>
    <row r="187" spans="1:6" ht="12.75" customHeight="1">
      <c r="A187" s="53">
        <v>324</v>
      </c>
      <c r="B187" s="85" t="s">
        <v>418</v>
      </c>
      <c r="C187" s="50" t="s">
        <v>419</v>
      </c>
      <c r="D187" s="242">
        <v>109.59</v>
      </c>
      <c r="E187" s="242">
        <v>552.66</v>
      </c>
      <c r="F187" s="52">
        <f t="shared" si="31"/>
        <v>504.2978373939228</v>
      </c>
    </row>
    <row r="188" spans="1:6" ht="12.75" customHeight="1">
      <c r="A188" s="53">
        <v>329</v>
      </c>
      <c r="B188" s="85" t="s">
        <v>420</v>
      </c>
      <c r="C188" s="50" t="s">
        <v>421</v>
      </c>
      <c r="D188" s="51">
        <f t="shared" ref="D188:E188" si="43">SUM(D189:D195)</f>
        <v>5340.66</v>
      </c>
      <c r="E188" s="51">
        <f t="shared" si="43"/>
        <v>8007.5499999999993</v>
      </c>
      <c r="F188" s="52">
        <f t="shared" si="31"/>
        <v>149.93558848531831</v>
      </c>
    </row>
    <row r="189" spans="1:6" ht="12.75" customHeight="1">
      <c r="A189" s="53">
        <v>3291</v>
      </c>
      <c r="B189" s="232" t="s">
        <v>422</v>
      </c>
      <c r="C189" s="50" t="s">
        <v>423</v>
      </c>
      <c r="D189" s="242">
        <v>0</v>
      </c>
      <c r="E189" s="242"/>
      <c r="F189" s="52" t="str">
        <f t="shared" si="31"/>
        <v>-</v>
      </c>
    </row>
    <row r="190" spans="1:6" ht="12.75" customHeight="1">
      <c r="A190" s="53">
        <v>3292</v>
      </c>
      <c r="B190" s="85" t="s">
        <v>424</v>
      </c>
      <c r="C190" s="50" t="s">
        <v>425</v>
      </c>
      <c r="D190" s="242">
        <v>295.3</v>
      </c>
      <c r="E190" s="242">
        <v>1335.11</v>
      </c>
      <c r="F190" s="52">
        <f t="shared" si="31"/>
        <v>452.11987809007786</v>
      </c>
    </row>
    <row r="191" spans="1:6" ht="12.75" customHeight="1">
      <c r="A191" s="53">
        <v>3293</v>
      </c>
      <c r="B191" s="85" t="s">
        <v>426</v>
      </c>
      <c r="C191" s="50" t="s">
        <v>427</v>
      </c>
      <c r="D191" s="242">
        <v>4282.13</v>
      </c>
      <c r="E191" s="242">
        <v>6579.57</v>
      </c>
      <c r="F191" s="52">
        <f t="shared" si="31"/>
        <v>153.65180412551695</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763.23</v>
      </c>
      <c r="E193" s="242">
        <v>92.87</v>
      </c>
      <c r="F193" s="52">
        <f t="shared" si="31"/>
        <v>12.168022745437156</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0</v>
      </c>
      <c r="E195" s="242"/>
      <c r="F195" s="52" t="str">
        <f t="shared" si="31"/>
        <v>-</v>
      </c>
    </row>
    <row r="196" spans="1:6" ht="12.75" customHeight="1">
      <c r="A196" s="53">
        <v>34</v>
      </c>
      <c r="B196" s="232" t="s">
        <v>436</v>
      </c>
      <c r="C196" s="50" t="s">
        <v>437</v>
      </c>
      <c r="D196" s="51">
        <f t="shared" ref="D196:E196" si="44">D197+D202+D210</f>
        <v>0</v>
      </c>
      <c r="E196" s="51">
        <f t="shared" si="44"/>
        <v>0</v>
      </c>
      <c r="F196" s="52" t="str">
        <f t="shared" si="31"/>
        <v>-</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0</v>
      </c>
      <c r="E210" s="51">
        <f t="shared" si="47"/>
        <v>0</v>
      </c>
      <c r="F210" s="52" t="str">
        <f t="shared" si="31"/>
        <v>-</v>
      </c>
    </row>
    <row r="211" spans="1:6" ht="12.75" customHeight="1">
      <c r="A211" s="53">
        <v>3431</v>
      </c>
      <c r="B211" s="232" t="s">
        <v>466</v>
      </c>
      <c r="C211" s="50" t="s">
        <v>467</v>
      </c>
      <c r="D211" s="242">
        <v>0</v>
      </c>
      <c r="E211" s="242"/>
      <c r="F211" s="52" t="str">
        <f t="shared" si="31"/>
        <v>-</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0</v>
      </c>
      <c r="E214" s="242"/>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0</v>
      </c>
      <c r="E222" s="242"/>
      <c r="F222" s="52" t="str">
        <f t="shared" si="31"/>
        <v>-</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c r="F260" s="52" t="str">
        <f t="shared" si="67"/>
        <v>-</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c r="F265" s="52" t="str">
        <f t="shared" si="69"/>
        <v>-</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129877.54</v>
      </c>
      <c r="E289" s="51">
        <f t="shared" si="79"/>
        <v>167944.7</v>
      </c>
      <c r="F289" s="52">
        <f t="shared" si="76"/>
        <v>129.31004082769047</v>
      </c>
    </row>
    <row r="290" spans="1:6" ht="12.75" customHeight="1">
      <c r="A290" s="53" t="s">
        <v>609</v>
      </c>
      <c r="B290" s="85" t="s">
        <v>620</v>
      </c>
      <c r="C290" s="50" t="s">
        <v>621</v>
      </c>
      <c r="D290" s="51">
        <f>IF(D6&gt;=D289,D6-D289,0)</f>
        <v>658816.78999999992</v>
      </c>
      <c r="E290" s="51">
        <f>IF(E6&gt;=E289,E6-E289,0)</f>
        <v>577509.48</v>
      </c>
      <c r="F290" s="52">
        <f t="shared" si="76"/>
        <v>87.658585628942461</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15418.23</v>
      </c>
      <c r="E292" s="242">
        <v>1605.01</v>
      </c>
      <c r="F292" s="52">
        <f t="shared" si="76"/>
        <v>10.409820063651924</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0</v>
      </c>
      <c r="E294" s="242"/>
      <c r="F294" s="52" t="str">
        <f t="shared" si="76"/>
        <v>-</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c r="F301" s="52" t="str">
        <f t="shared" si="81"/>
        <v>-</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672630.00999999989</v>
      </c>
      <c r="E350" s="51">
        <f t="shared" si="95"/>
        <v>654088.49</v>
      </c>
      <c r="F350" s="52">
        <f t="shared" si="81"/>
        <v>97.243429563899483</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672630.00999999989</v>
      </c>
      <c r="E363" s="51">
        <f t="shared" si="99"/>
        <v>654088.49</v>
      </c>
      <c r="F363" s="52">
        <f t="shared" si="81"/>
        <v>97.243429563899483</v>
      </c>
    </row>
    <row r="364" spans="1:6" ht="12.75" customHeight="1">
      <c r="A364" s="53">
        <v>421</v>
      </c>
      <c r="B364" s="85" t="s">
        <v>759</v>
      </c>
      <c r="C364" s="50" t="s">
        <v>760</v>
      </c>
      <c r="D364" s="51">
        <f t="shared" ref="D364:E364" si="100">SUM(D365:D368)</f>
        <v>603101.06999999995</v>
      </c>
      <c r="E364" s="51">
        <f t="shared" si="100"/>
        <v>586934.29</v>
      </c>
      <c r="F364" s="52">
        <f t="shared" si="81"/>
        <v>97.31939125891455</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603101.06999999995</v>
      </c>
      <c r="E366" s="242">
        <v>586934.29</v>
      </c>
      <c r="F366" s="52">
        <f t="shared" si="81"/>
        <v>97.31939125891455</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0</v>
      </c>
      <c r="E368" s="242"/>
      <c r="F368" s="52" t="str">
        <f t="shared" si="81"/>
        <v>-</v>
      </c>
    </row>
    <row r="369" spans="1:6" ht="12.75" customHeight="1">
      <c r="A369" s="53">
        <v>422</v>
      </c>
      <c r="B369" s="85" t="s">
        <v>765</v>
      </c>
      <c r="C369" s="50" t="s">
        <v>766</v>
      </c>
      <c r="D369" s="51">
        <f t="shared" ref="D369:E369" si="101">SUM(D370:D377)</f>
        <v>5418.7</v>
      </c>
      <c r="E369" s="51">
        <f t="shared" si="101"/>
        <v>2897.7</v>
      </c>
      <c r="F369" s="52">
        <f t="shared" si="81"/>
        <v>53.475925960101137</v>
      </c>
    </row>
    <row r="370" spans="1:6" ht="12.75" customHeight="1">
      <c r="A370" s="53">
        <v>4221</v>
      </c>
      <c r="B370" s="85" t="s">
        <v>675</v>
      </c>
      <c r="C370" s="50" t="s">
        <v>767</v>
      </c>
      <c r="D370" s="242">
        <v>5418.7</v>
      </c>
      <c r="E370" s="242">
        <v>2897.7</v>
      </c>
      <c r="F370" s="52">
        <f t="shared" si="81"/>
        <v>53.475925960101137</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64110.239999999998</v>
      </c>
      <c r="E383" s="51">
        <f t="shared" si="103"/>
        <v>64256.5</v>
      </c>
      <c r="F383" s="52">
        <f t="shared" si="81"/>
        <v>100.22813828180959</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13727.24</v>
      </c>
      <c r="E385" s="242">
        <v>12487.5</v>
      </c>
      <c r="F385" s="52">
        <f t="shared" si="81"/>
        <v>90.968759925520345</v>
      </c>
    </row>
    <row r="386" spans="1:6" ht="12.75" customHeight="1">
      <c r="A386" s="53">
        <v>4243</v>
      </c>
      <c r="B386" s="85" t="s">
        <v>707</v>
      </c>
      <c r="C386" s="50" t="s">
        <v>787</v>
      </c>
      <c r="D386" s="242">
        <v>50383</v>
      </c>
      <c r="E386" s="242">
        <v>51769</v>
      </c>
      <c r="F386" s="52">
        <f t="shared" si="81"/>
        <v>102.75092789234463</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672630.00999999989</v>
      </c>
      <c r="E408" s="51">
        <f t="shared" si="111"/>
        <v>654088.49</v>
      </c>
      <c r="F408" s="52">
        <f t="shared" si="81"/>
        <v>97.243429563899483</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c r="F411" s="52" t="str">
        <f t="shared" si="81"/>
        <v>-</v>
      </c>
    </row>
    <row r="412" spans="1:6" ht="12.75" customHeight="1">
      <c r="A412" s="53" t="s">
        <v>609</v>
      </c>
      <c r="B412" s="85" t="s">
        <v>830</v>
      </c>
      <c r="C412" s="50" t="s">
        <v>831</v>
      </c>
      <c r="D412" s="51">
        <f>D6+D298</f>
        <v>788694.33</v>
      </c>
      <c r="E412" s="51">
        <f>E6+E298</f>
        <v>745454.17999999993</v>
      </c>
      <c r="F412" s="52">
        <f t="shared" si="81"/>
        <v>94.517502110101375</v>
      </c>
    </row>
    <row r="413" spans="1:6" ht="12.75" customHeight="1">
      <c r="A413" s="53" t="s">
        <v>609</v>
      </c>
      <c r="B413" s="85" t="s">
        <v>832</v>
      </c>
      <c r="C413" s="50" t="s">
        <v>833</v>
      </c>
      <c r="D413" s="51">
        <f t="shared" ref="D413:E413" si="112">D289+D350</f>
        <v>802507.54999999993</v>
      </c>
      <c r="E413" s="51">
        <f t="shared" si="112"/>
        <v>822033.19</v>
      </c>
      <c r="F413" s="52">
        <f t="shared" si="81"/>
        <v>102.43307866698575</v>
      </c>
    </row>
    <row r="414" spans="1:6" ht="12.75" customHeight="1">
      <c r="A414" s="53" t="s">
        <v>609</v>
      </c>
      <c r="B414" s="85" t="s">
        <v>834</v>
      </c>
      <c r="C414" s="50" t="s">
        <v>835</v>
      </c>
      <c r="D414" s="51">
        <f t="shared" ref="D414:E414" si="113">IF(D412&gt;=D413,D412-D413,0)</f>
        <v>0</v>
      </c>
      <c r="E414" s="51">
        <f t="shared" si="113"/>
        <v>0</v>
      </c>
      <c r="F414" s="52" t="str">
        <f t="shared" si="81"/>
        <v>-</v>
      </c>
    </row>
    <row r="415" spans="1:6" ht="12.75" customHeight="1">
      <c r="A415" s="53" t="s">
        <v>609</v>
      </c>
      <c r="B415" s="85" t="s">
        <v>836</v>
      </c>
      <c r="C415" s="50" t="s">
        <v>837</v>
      </c>
      <c r="D415" s="51">
        <f t="shared" ref="D415:E415" si="114">IF(D413&gt;=D412,D413-D412,0)</f>
        <v>13813.219999999972</v>
      </c>
      <c r="E415" s="51">
        <f t="shared" si="114"/>
        <v>76579.010000000009</v>
      </c>
      <c r="F415" s="52">
        <f t="shared" si="81"/>
        <v>554.38927346411742</v>
      </c>
    </row>
    <row r="416" spans="1:6" ht="12.75" customHeight="1">
      <c r="A416" s="60" t="s">
        <v>838</v>
      </c>
      <c r="B416" s="232" t="s">
        <v>839</v>
      </c>
      <c r="C416" s="61" t="s">
        <v>840</v>
      </c>
      <c r="D416" s="51">
        <f t="shared" ref="D416:E416" si="115">IF(D292-D293+D409-D410&gt;=0,D292-D293+D409-D410,0)</f>
        <v>15418.23</v>
      </c>
      <c r="E416" s="51">
        <f t="shared" si="115"/>
        <v>1605.01</v>
      </c>
      <c r="F416" s="52">
        <f t="shared" si="81"/>
        <v>10.409820063651924</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788694.33</v>
      </c>
      <c r="E639" s="51">
        <f t="shared" si="180"/>
        <v>745454.17999999993</v>
      </c>
      <c r="F639" s="52">
        <f t="shared" si="119"/>
        <v>94.517502110101375</v>
      </c>
    </row>
    <row r="640" spans="1:6" ht="12.75" customHeight="1">
      <c r="A640" s="53" t="s">
        <v>609</v>
      </c>
      <c r="B640" s="85" t="s">
        <v>1278</v>
      </c>
      <c r="C640" s="50" t="s">
        <v>1279</v>
      </c>
      <c r="D640" s="51">
        <f t="shared" ref="D640:E640" si="181">D413+D528</f>
        <v>802507.54999999993</v>
      </c>
      <c r="E640" s="51">
        <f t="shared" si="181"/>
        <v>822033.19</v>
      </c>
      <c r="F640" s="52">
        <f t="shared" si="119"/>
        <v>102.43307866698575</v>
      </c>
    </row>
    <row r="641" spans="1:6" ht="12.75" customHeight="1">
      <c r="A641" s="53" t="s">
        <v>609</v>
      </c>
      <c r="B641" s="85" t="s">
        <v>1280</v>
      </c>
      <c r="C641" s="50" t="s">
        <v>1281</v>
      </c>
      <c r="D641" s="51">
        <f t="shared" ref="D641:E641" si="182">IF(D639&gt;=D640,D639-D640,0)</f>
        <v>0</v>
      </c>
      <c r="E641" s="51">
        <f t="shared" si="182"/>
        <v>0</v>
      </c>
      <c r="F641" s="52" t="str">
        <f t="shared" si="119"/>
        <v>-</v>
      </c>
    </row>
    <row r="642" spans="1:6" ht="12.75" customHeight="1">
      <c r="A642" s="53" t="s">
        <v>609</v>
      </c>
      <c r="B642" s="85" t="s">
        <v>1282</v>
      </c>
      <c r="C642" s="50" t="s">
        <v>1283</v>
      </c>
      <c r="D642" s="51">
        <f t="shared" ref="D642:E642" si="183">IF(D640&gt;=D639,D640-D639,0)</f>
        <v>13813.219999999972</v>
      </c>
      <c r="E642" s="51">
        <f t="shared" si="183"/>
        <v>76579.010000000009</v>
      </c>
      <c r="F642" s="52">
        <f t="shared" si="119"/>
        <v>554.38927346411742</v>
      </c>
    </row>
    <row r="643" spans="1:6" ht="24">
      <c r="A643" s="60" t="s">
        <v>1284</v>
      </c>
      <c r="B643" s="85" t="s">
        <v>1285</v>
      </c>
      <c r="C643" s="61" t="s">
        <v>1284</v>
      </c>
      <c r="D643" s="51">
        <f t="shared" ref="D643:E643" si="184">IF(D416-D417+D637-D638&gt;=0,D416-D417+D637-D638,0)</f>
        <v>15418.23</v>
      </c>
      <c r="E643" s="51">
        <f t="shared" si="184"/>
        <v>1605.01</v>
      </c>
      <c r="F643" s="52">
        <f t="shared" si="119"/>
        <v>10.409820063651924</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1605.0100000000275</v>
      </c>
      <c r="E645" s="51">
        <f t="shared" si="186"/>
        <v>0</v>
      </c>
      <c r="F645" s="52">
        <f t="shared" si="119"/>
        <v>0</v>
      </c>
    </row>
    <row r="646" spans="1:6" ht="24">
      <c r="A646" s="53" t="s">
        <v>609</v>
      </c>
      <c r="B646" s="85" t="s">
        <v>1290</v>
      </c>
      <c r="C646" s="50" t="s">
        <v>1291</v>
      </c>
      <c r="D646" s="51">
        <f t="shared" ref="D646:E646" si="187">IF(D642+D644-D641-D643&gt;=0,D642+D644-D641-D643,0)</f>
        <v>0</v>
      </c>
      <c r="E646" s="51">
        <f t="shared" si="187"/>
        <v>74974.000000000015</v>
      </c>
      <c r="F646" s="52" t="str">
        <f t="shared" si="119"/>
        <v>-</v>
      </c>
    </row>
    <row r="647" spans="1:6" ht="24">
      <c r="A647" s="55" t="s">
        <v>1292</v>
      </c>
      <c r="B647" s="233" t="s">
        <v>1293</v>
      </c>
      <c r="C647" s="56" t="s">
        <v>1292</v>
      </c>
      <c r="D647" s="243">
        <v>12180.3</v>
      </c>
      <c r="E647" s="243">
        <v>680.27</v>
      </c>
      <c r="F647" s="57">
        <f t="shared" si="119"/>
        <v>5.5850020114447094</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15.66</v>
      </c>
      <c r="E649" s="242">
        <v>231.23</v>
      </c>
      <c r="F649" s="52">
        <f t="shared" ref="F649:F724" si="188">IF(D649&lt;&gt;0,IF(E649/D649&gt;=100,"&gt;&gt;100",E649/D649*100),"-")</f>
        <v>1476.5644955300127</v>
      </c>
    </row>
    <row r="650" spans="1:6" ht="12.75" customHeight="1">
      <c r="A650" s="53" t="s">
        <v>1297</v>
      </c>
      <c r="B650" s="85" t="s">
        <v>1298</v>
      </c>
      <c r="C650" s="50" t="s">
        <v>1297</v>
      </c>
      <c r="D650" s="242">
        <v>1400</v>
      </c>
      <c r="E650" s="242">
        <v>4744.8900000000003</v>
      </c>
      <c r="F650" s="52">
        <f t="shared" si="188"/>
        <v>338.92071428571433</v>
      </c>
    </row>
    <row r="651" spans="1:6" ht="12.75" customHeight="1">
      <c r="A651" s="53" t="s">
        <v>1299</v>
      </c>
      <c r="B651" s="85" t="s">
        <v>1300</v>
      </c>
      <c r="C651" s="50" t="s">
        <v>1299</v>
      </c>
      <c r="D651" s="242">
        <v>1184.43</v>
      </c>
      <c r="E651" s="242">
        <v>4858.47</v>
      </c>
      <c r="F651" s="52">
        <f t="shared" si="188"/>
        <v>410.19477723461915</v>
      </c>
    </row>
    <row r="652" spans="1:6" ht="24">
      <c r="A652" s="53">
        <v>11</v>
      </c>
      <c r="B652" s="85" t="s">
        <v>1301</v>
      </c>
      <c r="C652" s="50" t="s">
        <v>1302</v>
      </c>
      <c r="D652" s="51">
        <f t="shared" ref="D652:E652" si="189">+D649+D650-D651</f>
        <v>231.23000000000002</v>
      </c>
      <c r="E652" s="51">
        <f t="shared" si="189"/>
        <v>117.64999999999964</v>
      </c>
      <c r="F652" s="52">
        <f t="shared" si="188"/>
        <v>50.880076114690844</v>
      </c>
    </row>
    <row r="653" spans="1:6" ht="24">
      <c r="A653" s="53" t="s">
        <v>609</v>
      </c>
      <c r="B653" s="85" t="s">
        <v>1303</v>
      </c>
      <c r="C653" s="50" t="s">
        <v>1304</v>
      </c>
      <c r="D653" s="262">
        <v>0</v>
      </c>
      <c r="E653" s="262"/>
      <c r="F653" s="52" t="str">
        <f t="shared" si="188"/>
        <v>-</v>
      </c>
    </row>
    <row r="654" spans="1:6" ht="24">
      <c r="A654" s="53" t="s">
        <v>609</v>
      </c>
      <c r="B654" s="85" t="s">
        <v>1305</v>
      </c>
      <c r="C654" s="50" t="s">
        <v>1306</v>
      </c>
      <c r="D654" s="262">
        <v>2</v>
      </c>
      <c r="E654" s="262">
        <v>3</v>
      </c>
      <c r="F654" s="52">
        <f t="shared" si="188"/>
        <v>150</v>
      </c>
    </row>
    <row r="655" spans="1:6" ht="12.75" customHeight="1">
      <c r="A655" s="53" t="s">
        <v>609</v>
      </c>
      <c r="B655" s="85" t="s">
        <v>1307</v>
      </c>
      <c r="C655" s="50" t="s">
        <v>1308</v>
      </c>
      <c r="D655" s="262">
        <v>0</v>
      </c>
      <c r="E655" s="262"/>
      <c r="F655" s="52" t="str">
        <f t="shared" si="188"/>
        <v>-</v>
      </c>
    </row>
    <row r="656" spans="1:6" ht="12.75" customHeight="1">
      <c r="A656" s="53" t="s">
        <v>609</v>
      </c>
      <c r="B656" s="85" t="s">
        <v>1309</v>
      </c>
      <c r="C656" s="50" t="s">
        <v>1310</v>
      </c>
      <c r="D656" s="262">
        <v>2</v>
      </c>
      <c r="E656" s="262">
        <v>3</v>
      </c>
      <c r="F656" s="52">
        <f t="shared" si="188"/>
        <v>150</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0</v>
      </c>
      <c r="E661" s="242"/>
      <c r="F661" s="52" t="str">
        <f t="shared" si="188"/>
        <v>-</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10883.27</v>
      </c>
      <c r="E675" s="242">
        <v>7000</v>
      </c>
      <c r="F675" s="52">
        <f t="shared" si="188"/>
        <v>64.318904152887868</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538035.94999999995</v>
      </c>
      <c r="E677" s="242">
        <v>450601.61</v>
      </c>
      <c r="F677" s="52">
        <f t="shared" si="188"/>
        <v>83.749349834337281</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1212.77</v>
      </c>
      <c r="E718" s="242">
        <v>1611.32</v>
      </c>
      <c r="F718" s="52">
        <f t="shared" si="188"/>
        <v>132.86278519422478</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9688.32</v>
      </c>
      <c r="E721" s="242">
        <v>16544.61</v>
      </c>
      <c r="F721" s="52">
        <f t="shared" si="188"/>
        <v>170.76861623067779</v>
      </c>
    </row>
    <row r="722" spans="1:6" ht="12.75" customHeight="1">
      <c r="A722" s="53" t="s">
        <v>1424</v>
      </c>
      <c r="B722" s="85" t="s">
        <v>1425</v>
      </c>
      <c r="C722" s="50" t="s">
        <v>1424</v>
      </c>
      <c r="D722" s="242">
        <v>8225.7800000000007</v>
      </c>
      <c r="E722" s="242">
        <v>8140.85</v>
      </c>
      <c r="F722" s="52">
        <f t="shared" si="188"/>
        <v>98.967514326908812</v>
      </c>
    </row>
    <row r="723" spans="1:6" ht="12.75" customHeight="1">
      <c r="A723" s="53" t="s">
        <v>1426</v>
      </c>
      <c r="B723" s="85" t="s">
        <v>1427</v>
      </c>
      <c r="C723" s="50" t="s">
        <v>1426</v>
      </c>
      <c r="D723" s="242">
        <v>4171.1499999999996</v>
      </c>
      <c r="E723" s="242">
        <v>296</v>
      </c>
      <c r="F723" s="52">
        <f t="shared" si="188"/>
        <v>7.0963643120002891</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0</v>
      </c>
      <c r="E725" s="242"/>
      <c r="F725" s="52" t="str">
        <f t="shared" ref="F725:F979" si="190">IF(D725&lt;&gt;0,IF(E725/D725&gt;=100,"&gt;&gt;100",E725/D725*100),"-")</f>
        <v>-</v>
      </c>
    </row>
    <row r="726" spans="1:6" ht="12.75" customHeight="1">
      <c r="A726" s="53" t="s">
        <v>1432</v>
      </c>
      <c r="B726" s="85" t="s">
        <v>1433</v>
      </c>
      <c r="C726" s="50" t="s">
        <v>1432</v>
      </c>
      <c r="D726" s="242">
        <v>12.16</v>
      </c>
      <c r="E726" s="242">
        <v>66.36</v>
      </c>
      <c r="F726" s="52">
        <f t="shared" si="190"/>
        <v>545.72368421052624</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0</v>
      </c>
      <c r="E819" s="242"/>
      <c r="F819" s="52" t="str">
        <f t="shared" si="190"/>
        <v>-</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7" workbookViewId="0">
      <selection activeCell="E294" sqref="E294"/>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1756051.9299999997</v>
      </c>
      <c r="E6" s="229">
        <f t="shared" si="0"/>
        <v>2373172.5300000003</v>
      </c>
      <c r="F6" s="230">
        <f t="shared" ref="F6:F260" si="1">IF(D6&gt;0,IF(E6/D6&gt;=100,"&gt;&gt;100",E6/D6*100),"-")</f>
        <v>135.14250287575499</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1733749.5399999998</v>
      </c>
      <c r="E7" s="104">
        <f t="shared" si="2"/>
        <v>2364137.4900000002</v>
      </c>
      <c r="F7" s="93">
        <f t="shared" si="1"/>
        <v>136.35980488854236</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9969.49</v>
      </c>
      <c r="E8" s="104">
        <f>E9+E10-E11</f>
        <v>9969.49</v>
      </c>
      <c r="F8" s="93">
        <f t="shared" si="1"/>
        <v>100</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9969.49</v>
      </c>
      <c r="E10" s="247">
        <v>9969.49</v>
      </c>
      <c r="F10" s="93">
        <f t="shared" si="1"/>
        <v>100</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1723780.0499999998</v>
      </c>
      <c r="E12" s="104">
        <f t="shared" si="3"/>
        <v>2354168</v>
      </c>
      <c r="F12" s="93">
        <f t="shared" si="1"/>
        <v>136.57009199056458</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1547773.3099999998</v>
      </c>
      <c r="E13" s="104">
        <f t="shared" si="4"/>
        <v>2114492.77</v>
      </c>
      <c r="F13" s="93">
        <f t="shared" si="1"/>
        <v>136.61514618054758</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1617186.39</v>
      </c>
      <c r="E15" s="247">
        <v>2204120.6800000002</v>
      </c>
      <c r="F15" s="93">
        <f t="shared" si="1"/>
        <v>136.29354622505824</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69413.08</v>
      </c>
      <c r="E18" s="247">
        <v>89627.91</v>
      </c>
      <c r="F18" s="93">
        <f t="shared" si="1"/>
        <v>129.12250832263891</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7293.9299999999985</v>
      </c>
      <c r="E19" s="104">
        <f t="shared" si="5"/>
        <v>7352.7799999999988</v>
      </c>
      <c r="F19" s="93">
        <f t="shared" si="1"/>
        <v>100.80683527261709</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12420.1</v>
      </c>
      <c r="E20" s="247">
        <v>15317.8</v>
      </c>
      <c r="F20" s="93">
        <f t="shared" si="1"/>
        <v>123.33073002632828</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1557.5</v>
      </c>
      <c r="E21" s="247">
        <v>1557.5</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217.89</v>
      </c>
      <c r="E22" s="247">
        <v>217.89</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5051</v>
      </c>
      <c r="E26" s="247">
        <v>5051</v>
      </c>
      <c r="F26" s="93">
        <f t="shared" si="1"/>
        <v>100</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11952.56</v>
      </c>
      <c r="E28" s="247">
        <v>14791.41</v>
      </c>
      <c r="F28" s="93">
        <f t="shared" si="1"/>
        <v>123.7509788697986</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168712.81</v>
      </c>
      <c r="E35" s="104">
        <f t="shared" si="7"/>
        <v>232322.45</v>
      </c>
      <c r="F35" s="93">
        <f t="shared" si="1"/>
        <v>137.70291064442588</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88.26</v>
      </c>
      <c r="E36" s="247">
        <v>88.26</v>
      </c>
      <c r="F36" s="93">
        <f t="shared" si="1"/>
        <v>100</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168624.55</v>
      </c>
      <c r="E37" s="247">
        <v>232881.05</v>
      </c>
      <c r="F37" s="93">
        <f t="shared" si="1"/>
        <v>138.10625439771374</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v>646.86</v>
      </c>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4465.34</v>
      </c>
      <c r="E54" s="247">
        <v>5563.17</v>
      </c>
      <c r="F54" s="93">
        <f t="shared" si="1"/>
        <v>124.58558586804141</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4465.34</v>
      </c>
      <c r="E55" s="247">
        <v>5563.17</v>
      </c>
      <c r="F55" s="93">
        <f t="shared" si="1"/>
        <v>124.58558586804141</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22302.39</v>
      </c>
      <c r="E68" s="104">
        <f t="shared" si="13"/>
        <v>9035.0400000000009</v>
      </c>
      <c r="F68" s="93">
        <f t="shared" si="1"/>
        <v>40.51153262049494</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231.23</v>
      </c>
      <c r="E69" s="104">
        <f t="shared" si="14"/>
        <v>117.65</v>
      </c>
      <c r="F69" s="93">
        <f t="shared" si="1"/>
        <v>50.880076114691008</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231.23</v>
      </c>
      <c r="E76" s="247">
        <v>117.65</v>
      </c>
      <c r="F76" s="93">
        <f t="shared" si="1"/>
        <v>50.880076114691008</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9890.86</v>
      </c>
      <c r="E146" s="104">
        <f t="shared" si="26"/>
        <v>8237.1200000000008</v>
      </c>
      <c r="F146" s="93">
        <f t="shared" si="1"/>
        <v>83.280119221179959</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20.260000000000002</v>
      </c>
      <c r="E147" s="247">
        <v>20.260000000000002</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9870.6</v>
      </c>
      <c r="E161" s="247">
        <v>8216.86</v>
      </c>
      <c r="F161" s="93">
        <f t="shared" si="1"/>
        <v>83.245800660547488</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12180.3</v>
      </c>
      <c r="E170" s="104">
        <f t="shared" si="29"/>
        <v>680.27</v>
      </c>
      <c r="F170" s="93">
        <f t="shared" si="1"/>
        <v>5.5850020114447094</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12180.3</v>
      </c>
      <c r="E173" s="247">
        <v>680.27</v>
      </c>
      <c r="F173" s="93">
        <f t="shared" si="1"/>
        <v>5.5850020114447094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1756051.9300000002</v>
      </c>
      <c r="E175" s="104">
        <f t="shared" si="30"/>
        <v>2373172.5300000003</v>
      </c>
      <c r="F175" s="93">
        <f t="shared" si="1"/>
        <v>135.14250287575493</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15646.56</v>
      </c>
      <c r="E176" s="104">
        <f t="shared" si="31"/>
        <v>79181.56</v>
      </c>
      <c r="F176" s="93">
        <f t="shared" si="1"/>
        <v>506.06369706823733</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3896.56</v>
      </c>
      <c r="E177" s="104">
        <f t="shared" si="32"/>
        <v>8480</v>
      </c>
      <c r="F177" s="93">
        <f t="shared" si="1"/>
        <v>217.6278563656148</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3672.23</v>
      </c>
      <c r="E178" s="247">
        <v>6491.3</v>
      </c>
      <c r="F178" s="93">
        <f t="shared" si="1"/>
        <v>176.76725041732135</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224.33</v>
      </c>
      <c r="E179" s="247">
        <v>1988.7</v>
      </c>
      <c r="F179" s="93">
        <f t="shared" si="1"/>
        <v>886.50648598047519</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11750</v>
      </c>
      <c r="E189" s="247">
        <v>70701.56</v>
      </c>
      <c r="F189" s="93">
        <f t="shared" si="1"/>
        <v>601.71540425531907</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1740405.37</v>
      </c>
      <c r="E237" s="104">
        <f t="shared" si="41"/>
        <v>2293990.9700000002</v>
      </c>
      <c r="F237" s="93">
        <f t="shared" si="1"/>
        <v>131.80785405184082</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1738800.36</v>
      </c>
      <c r="E238" s="104">
        <f t="shared" si="42"/>
        <v>2368964.9700000002</v>
      </c>
      <c r="F238" s="93">
        <f t="shared" si="1"/>
        <v>136.24134342829328</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1738800.36</v>
      </c>
      <c r="E239" s="104">
        <f t="shared" si="43"/>
        <v>2368964.9700000002</v>
      </c>
      <c r="F239" s="93">
        <f t="shared" si="1"/>
        <v>136.24134342829328</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1664251.09</v>
      </c>
      <c r="E240" s="247">
        <v>2294415.7000000002</v>
      </c>
      <c r="F240" s="93">
        <f t="shared" si="1"/>
        <v>137.86475573226153</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74549.27</v>
      </c>
      <c r="E241" s="247">
        <v>74549.27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1605.01</v>
      </c>
      <c r="E245" s="104">
        <f t="shared" si="45"/>
        <v>-74974</v>
      </c>
      <c r="F245" s="93">
        <f t="shared" si="1"/>
        <v>-4671.2481542171081</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1605.01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1605.01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74974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v>74974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9890.86</v>
      </c>
      <c r="E265" s="247">
        <v>8237.1200000000008</v>
      </c>
      <c r="F265" s="93">
        <f t="shared" si="50"/>
        <v>83.280119221179959</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9655.0300000000007</v>
      </c>
      <c r="E286" s="247">
        <v>8216.86</v>
      </c>
      <c r="F286" s="93">
        <f t="shared" si="50"/>
        <v>85.104448147753033</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3896.56</v>
      </c>
      <c r="E288" s="247">
        <v>8480</v>
      </c>
      <c r="F288" s="93">
        <f t="shared" si="50"/>
        <v>217.6278563656148</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11750</v>
      </c>
      <c r="E290" s="247">
        <v>70701.56</v>
      </c>
      <c r="F290" s="93">
        <f t="shared" si="50"/>
        <v>601.71540425531907</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0" workbookViewId="0">
      <selection activeCell="E112" sqref="E11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802507.55</v>
      </c>
      <c r="E107" s="81">
        <f t="shared" si="21"/>
        <v>822033.19</v>
      </c>
      <c r="F107" s="63">
        <f t="shared" si="1"/>
        <v>102.43307866698575</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802507.55</v>
      </c>
      <c r="E109" s="249">
        <v>822033.19</v>
      </c>
      <c r="F109" s="63">
        <f t="shared" si="1"/>
        <v>102.43307866698575</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802507.55</v>
      </c>
      <c r="E141" s="106">
        <f t="shared" si="28"/>
        <v>822033.19</v>
      </c>
      <c r="F141" s="82">
        <f t="shared" si="1"/>
        <v>102.43307866698575</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9" sqref="E9"/>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topLeftCell="A85" workbookViewId="0">
      <selection activeCell="D102" sqref="D102"/>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15646.56</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781215.7</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159689.71000000002</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68712.89</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90976.82</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621525.99</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717680.70000000007</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155106.27000000002</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65893.820000000007</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89212.45</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562574.43000000005</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79181.559999999939</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79181.56</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8480</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70701.56</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38411</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2</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3319</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3320</v>
      </c>
      <c r="B1" s="378"/>
      <c r="C1" s="378"/>
    </row>
    <row r="2" spans="1:17" ht="33" customHeight="1">
      <c r="A2" s="379" t="s">
        <v>3321</v>
      </c>
      <c r="B2" s="380"/>
      <c r="C2" s="377"/>
      <c r="D2" s="4"/>
      <c r="E2" s="4"/>
      <c r="F2" s="4"/>
      <c r="G2" s="4"/>
      <c r="H2" s="4"/>
      <c r="I2" s="4"/>
      <c r="J2" s="4"/>
      <c r="K2" s="4"/>
      <c r="L2" s="4"/>
      <c r="M2" s="4"/>
      <c r="N2" s="4"/>
      <c r="O2" s="4"/>
      <c r="P2" s="4"/>
      <c r="Q2" s="4"/>
    </row>
    <row r="3" spans="1:17" ht="18.75" customHeight="1">
      <c r="A3" s="304" t="s">
        <v>3322</v>
      </c>
      <c r="B3" s="381" t="s">
        <v>3323</v>
      </c>
      <c r="C3" s="377"/>
      <c r="D3" s="4"/>
      <c r="E3" s="4"/>
      <c r="F3" s="4"/>
      <c r="G3" s="4"/>
      <c r="H3" s="4"/>
      <c r="I3" s="4"/>
      <c r="J3" s="4"/>
      <c r="K3" s="4"/>
      <c r="L3" s="4"/>
      <c r="M3" s="4"/>
      <c r="N3" s="4"/>
      <c r="O3" s="4"/>
      <c r="P3" s="4"/>
      <c r="Q3" s="4"/>
    </row>
    <row r="4" spans="1:17" ht="37.5" hidden="1" customHeight="1">
      <c r="A4" s="305" t="s">
        <v>3324</v>
      </c>
      <c r="B4" s="376" t="s">
        <v>3325</v>
      </c>
      <c r="C4" s="377"/>
      <c r="D4" s="4"/>
      <c r="E4" s="4"/>
      <c r="F4" s="4"/>
      <c r="G4" s="4"/>
      <c r="H4" s="4"/>
      <c r="I4" s="4"/>
      <c r="J4" s="4"/>
      <c r="K4" s="4"/>
      <c r="L4" s="4"/>
      <c r="M4" s="4"/>
      <c r="N4" s="4"/>
      <c r="O4" s="4"/>
      <c r="P4" s="4"/>
      <c r="Q4" s="4"/>
    </row>
    <row r="5" spans="1:17" ht="48" hidden="1" customHeight="1">
      <c r="A5" s="305" t="s">
        <v>3324</v>
      </c>
      <c r="B5" s="376" t="s">
        <v>3326</v>
      </c>
      <c r="C5" s="377"/>
      <c r="D5" s="4"/>
      <c r="E5" s="4"/>
      <c r="F5" s="4"/>
      <c r="G5" s="4"/>
      <c r="H5" s="4"/>
      <c r="I5" s="4"/>
      <c r="J5" s="4"/>
      <c r="K5" s="4"/>
      <c r="L5" s="4"/>
      <c r="M5" s="4"/>
      <c r="N5" s="4"/>
      <c r="O5" s="4"/>
      <c r="P5" s="4"/>
      <c r="Q5" s="4"/>
    </row>
    <row r="6" spans="1:17" ht="59.25" hidden="1" customHeight="1">
      <c r="A6" s="305" t="s">
        <v>3324</v>
      </c>
      <c r="B6" s="376" t="s">
        <v>3327</v>
      </c>
      <c r="C6" s="377"/>
      <c r="D6" s="4"/>
      <c r="E6" s="4"/>
      <c r="F6" s="4"/>
      <c r="G6" s="4"/>
      <c r="H6" s="4"/>
      <c r="I6" s="4"/>
      <c r="J6" s="4"/>
      <c r="K6" s="4"/>
      <c r="L6" s="4"/>
      <c r="M6" s="4"/>
      <c r="N6" s="4"/>
      <c r="O6" s="4"/>
      <c r="P6" s="4"/>
      <c r="Q6" s="4"/>
    </row>
    <row r="7" spans="1:17" ht="48" hidden="1" customHeight="1">
      <c r="A7" s="305" t="s">
        <v>3328</v>
      </c>
      <c r="B7" s="376" t="s">
        <v>3329</v>
      </c>
      <c r="C7" s="377"/>
      <c r="D7" s="4"/>
      <c r="E7" s="4"/>
      <c r="F7" s="4"/>
      <c r="G7" s="4"/>
      <c r="H7" s="4"/>
      <c r="I7" s="4"/>
      <c r="J7" s="4"/>
      <c r="K7" s="4"/>
      <c r="L7" s="4"/>
      <c r="M7" s="4"/>
      <c r="N7" s="4"/>
      <c r="O7" s="4"/>
      <c r="P7" s="4"/>
      <c r="Q7" s="4"/>
    </row>
    <row r="8" spans="1:17" ht="41.25" hidden="1" customHeight="1">
      <c r="A8" s="305" t="s">
        <v>3330</v>
      </c>
      <c r="B8" s="376" t="s">
        <v>3331</v>
      </c>
      <c r="C8" s="377"/>
      <c r="D8" s="4"/>
      <c r="E8" s="4"/>
      <c r="F8" s="4"/>
      <c r="G8" s="4"/>
      <c r="H8" s="4"/>
      <c r="I8" s="4"/>
      <c r="J8" s="4"/>
      <c r="K8" s="4"/>
      <c r="L8" s="4"/>
      <c r="M8" s="4"/>
      <c r="N8" s="4"/>
      <c r="O8" s="4"/>
      <c r="P8" s="4"/>
      <c r="Q8" s="4"/>
    </row>
    <row r="9" spans="1:17" ht="59.25" hidden="1" customHeight="1">
      <c r="A9" s="305" t="s">
        <v>3332</v>
      </c>
      <c r="B9" s="376" t="s">
        <v>3333</v>
      </c>
      <c r="C9" s="377"/>
      <c r="D9" s="4"/>
      <c r="E9" s="4"/>
      <c r="F9" s="4"/>
      <c r="G9" s="4"/>
      <c r="H9" s="4"/>
      <c r="I9" s="4"/>
      <c r="J9" s="4"/>
      <c r="K9" s="4"/>
      <c r="L9" s="4"/>
      <c r="M9" s="4"/>
      <c r="N9" s="4"/>
      <c r="O9" s="4"/>
      <c r="P9" s="4"/>
      <c r="Q9" s="4"/>
    </row>
    <row r="10" spans="1:17" ht="61.5" hidden="1" customHeight="1">
      <c r="A10" s="305" t="s">
        <v>3332</v>
      </c>
      <c r="B10" s="376" t="s">
        <v>3334</v>
      </c>
      <c r="C10" s="377"/>
      <c r="D10" s="4"/>
      <c r="E10" s="4"/>
      <c r="F10" s="4"/>
      <c r="G10" s="4"/>
      <c r="H10" s="4"/>
      <c r="I10" s="4"/>
      <c r="J10" s="4"/>
      <c r="K10" s="4"/>
      <c r="L10" s="4"/>
      <c r="M10" s="4"/>
      <c r="N10" s="4"/>
      <c r="O10" s="4"/>
      <c r="P10" s="4"/>
      <c r="Q10" s="4"/>
    </row>
    <row r="11" spans="1:17" ht="43.5" hidden="1" customHeight="1">
      <c r="A11" s="305" t="s">
        <v>3332</v>
      </c>
      <c r="B11" s="376" t="s">
        <v>3335</v>
      </c>
      <c r="C11" s="377"/>
      <c r="D11" s="4"/>
      <c r="E11" s="4"/>
      <c r="F11" s="4"/>
      <c r="G11" s="4"/>
      <c r="H11" s="4"/>
      <c r="I11" s="4"/>
      <c r="J11" s="4"/>
      <c r="K11" s="4"/>
      <c r="L11" s="4"/>
      <c r="M11" s="4"/>
      <c r="N11" s="4"/>
      <c r="O11" s="4"/>
      <c r="P11" s="4"/>
      <c r="Q11" s="4"/>
    </row>
    <row r="12" spans="1:17" ht="27.75" hidden="1" customHeight="1">
      <c r="A12" s="305" t="s">
        <v>3336</v>
      </c>
      <c r="B12" s="376" t="s">
        <v>3337</v>
      </c>
      <c r="C12" s="377"/>
      <c r="D12" s="4"/>
      <c r="E12" s="4"/>
      <c r="F12" s="4"/>
      <c r="G12" s="4"/>
      <c r="H12" s="4"/>
      <c r="I12" s="4"/>
      <c r="J12" s="4"/>
      <c r="K12" s="4"/>
      <c r="L12" s="4"/>
      <c r="M12" s="4"/>
      <c r="N12" s="4"/>
      <c r="O12" s="4"/>
      <c r="P12" s="4"/>
      <c r="Q12" s="4"/>
    </row>
    <row r="13" spans="1:17" ht="27.75" hidden="1" customHeight="1">
      <c r="A13" s="305" t="s">
        <v>3338</v>
      </c>
      <c r="B13" s="376" t="s">
        <v>3339</v>
      </c>
      <c r="C13" s="377"/>
      <c r="D13" s="4"/>
      <c r="E13" s="4"/>
      <c r="F13" s="4"/>
      <c r="G13" s="4"/>
      <c r="H13" s="4"/>
      <c r="I13" s="4"/>
      <c r="J13" s="4"/>
      <c r="K13" s="4"/>
      <c r="L13" s="4"/>
      <c r="M13" s="4"/>
      <c r="N13" s="4"/>
      <c r="O13" s="4"/>
      <c r="P13" s="4"/>
      <c r="Q13" s="4"/>
    </row>
    <row r="14" spans="1:17" ht="45.75" hidden="1" customHeight="1">
      <c r="A14" s="305" t="s">
        <v>3340</v>
      </c>
      <c r="B14" s="376" t="s">
        <v>3341</v>
      </c>
      <c r="C14" s="377"/>
      <c r="D14" s="4"/>
      <c r="E14" s="4"/>
      <c r="F14" s="4"/>
      <c r="G14" s="4"/>
      <c r="H14" s="4"/>
      <c r="I14" s="4"/>
      <c r="J14" s="4"/>
      <c r="K14" s="4"/>
      <c r="L14" s="4"/>
      <c r="M14" s="4"/>
      <c r="N14" s="4"/>
      <c r="O14" s="4"/>
      <c r="P14" s="4"/>
      <c r="Q14" s="4"/>
    </row>
    <row r="15" spans="1:17" ht="45.75" hidden="1" customHeight="1">
      <c r="A15" s="305" t="s">
        <v>3342</v>
      </c>
      <c r="B15" s="376" t="s">
        <v>3343</v>
      </c>
      <c r="C15" s="377"/>
      <c r="D15" s="4"/>
      <c r="E15" s="4"/>
      <c r="F15" s="4"/>
      <c r="G15" s="4"/>
      <c r="H15" s="4"/>
      <c r="I15" s="4"/>
      <c r="J15" s="4"/>
      <c r="K15" s="4"/>
      <c r="L15" s="4"/>
      <c r="M15" s="4"/>
      <c r="N15" s="4"/>
      <c r="O15" s="4"/>
      <c r="P15" s="4"/>
      <c r="Q15" s="4"/>
    </row>
    <row r="16" spans="1:17" ht="51" hidden="1" customHeight="1">
      <c r="A16" s="305" t="s">
        <v>3344</v>
      </c>
      <c r="B16" s="376" t="s">
        <v>3345</v>
      </c>
      <c r="C16" s="377"/>
      <c r="D16" s="4"/>
      <c r="E16" s="4"/>
      <c r="F16" s="4"/>
      <c r="G16" s="4"/>
      <c r="H16" s="4"/>
      <c r="I16" s="4"/>
      <c r="J16" s="4"/>
      <c r="K16" s="4"/>
      <c r="L16" s="4"/>
      <c r="M16" s="4"/>
      <c r="N16" s="4"/>
      <c r="O16" s="4"/>
      <c r="P16" s="4"/>
      <c r="Q16" s="4"/>
    </row>
    <row r="17" spans="1:17" ht="27.75" hidden="1" customHeight="1">
      <c r="A17" s="305" t="s">
        <v>3346</v>
      </c>
      <c r="B17" s="376" t="s">
        <v>3347</v>
      </c>
      <c r="C17" s="377"/>
      <c r="D17" s="4"/>
      <c r="E17" s="4"/>
      <c r="F17" s="4"/>
      <c r="G17" s="4"/>
      <c r="H17" s="4"/>
      <c r="I17" s="4"/>
      <c r="J17" s="4"/>
      <c r="K17" s="4"/>
      <c r="L17" s="4"/>
      <c r="M17" s="4"/>
      <c r="N17" s="4"/>
      <c r="O17" s="4"/>
      <c r="P17" s="4"/>
      <c r="Q17" s="4"/>
    </row>
    <row r="18" spans="1:17" ht="27.75" hidden="1" customHeight="1">
      <c r="A18" s="305" t="s">
        <v>3348</v>
      </c>
      <c r="B18" s="376" t="s">
        <v>3349</v>
      </c>
      <c r="C18" s="377"/>
      <c r="D18" s="4"/>
      <c r="E18" s="4"/>
      <c r="F18" s="4"/>
      <c r="G18" s="4"/>
      <c r="H18" s="4"/>
      <c r="I18" s="4"/>
      <c r="J18" s="4"/>
      <c r="K18" s="4"/>
      <c r="L18" s="4"/>
      <c r="M18" s="4"/>
      <c r="N18" s="4"/>
      <c r="O18" s="4"/>
      <c r="P18" s="4"/>
      <c r="Q18" s="4"/>
    </row>
    <row r="19" spans="1:17" ht="45" hidden="1" customHeight="1">
      <c r="A19" s="305" t="s">
        <v>3348</v>
      </c>
      <c r="B19" s="376" t="s">
        <v>3350</v>
      </c>
      <c r="C19" s="377"/>
      <c r="D19" s="4"/>
      <c r="E19" s="4"/>
      <c r="F19" s="4"/>
      <c r="G19" s="4"/>
      <c r="H19" s="4"/>
      <c r="I19" s="4"/>
      <c r="J19" s="4"/>
      <c r="K19" s="4"/>
      <c r="L19" s="4"/>
      <c r="M19" s="4"/>
      <c r="N19" s="4"/>
      <c r="O19" s="4"/>
      <c r="P19" s="4"/>
      <c r="Q19" s="4"/>
    </row>
    <row r="20" spans="1:17" ht="45" hidden="1" customHeight="1">
      <c r="A20" s="305" t="s">
        <v>3351</v>
      </c>
      <c r="B20" s="376" t="s">
        <v>3352</v>
      </c>
      <c r="C20" s="377"/>
      <c r="D20" s="4"/>
      <c r="E20" s="4"/>
      <c r="F20" s="4"/>
      <c r="G20" s="4"/>
      <c r="H20" s="4"/>
      <c r="I20" s="4"/>
      <c r="J20" s="4"/>
      <c r="K20" s="4"/>
      <c r="L20" s="4"/>
      <c r="M20" s="4"/>
      <c r="N20" s="4"/>
      <c r="O20" s="4"/>
      <c r="P20" s="4"/>
      <c r="Q20" s="4"/>
    </row>
    <row r="21" spans="1:17" ht="30" hidden="1" customHeight="1">
      <c r="A21" s="305" t="s">
        <v>3353</v>
      </c>
      <c r="B21" s="376" t="s">
        <v>3354</v>
      </c>
      <c r="C21" s="377"/>
      <c r="D21" s="4"/>
      <c r="E21" s="4"/>
      <c r="F21" s="4"/>
      <c r="G21" s="4"/>
      <c r="H21" s="4"/>
      <c r="I21" s="4"/>
      <c r="J21" s="4"/>
      <c r="K21" s="4"/>
      <c r="L21" s="4"/>
      <c r="M21" s="4"/>
      <c r="N21" s="4"/>
      <c r="O21" s="4"/>
      <c r="P21" s="4"/>
      <c r="Q21" s="4"/>
    </row>
    <row r="22" spans="1:17" ht="30" hidden="1" customHeight="1">
      <c r="A22" s="305" t="s">
        <v>3355</v>
      </c>
      <c r="B22" s="376" t="s">
        <v>3356</v>
      </c>
      <c r="C22" s="377"/>
      <c r="D22" s="4"/>
      <c r="E22" s="4"/>
      <c r="F22" s="4"/>
      <c r="G22" s="4"/>
      <c r="H22" s="4"/>
      <c r="I22" s="4"/>
      <c r="J22" s="4"/>
      <c r="K22" s="4"/>
      <c r="L22" s="4"/>
      <c r="M22" s="4"/>
      <c r="N22" s="4"/>
      <c r="O22" s="4"/>
      <c r="P22" s="4"/>
      <c r="Q22" s="4"/>
    </row>
    <row r="23" spans="1:17" ht="30" hidden="1" customHeight="1">
      <c r="A23" s="305" t="s">
        <v>3357</v>
      </c>
      <c r="B23" s="376" t="s">
        <v>3358</v>
      </c>
      <c r="C23" s="377"/>
      <c r="D23" s="4"/>
      <c r="E23" s="4"/>
      <c r="F23" s="4"/>
      <c r="G23" s="4"/>
      <c r="H23" s="4"/>
      <c r="I23" s="4"/>
      <c r="J23" s="4"/>
      <c r="K23" s="4"/>
      <c r="L23" s="4"/>
      <c r="M23" s="4"/>
      <c r="N23" s="4"/>
      <c r="O23" s="4"/>
      <c r="P23" s="4"/>
      <c r="Q23" s="4"/>
    </row>
    <row r="24" spans="1:17" ht="30" hidden="1" customHeight="1">
      <c r="A24" s="305" t="s">
        <v>3359</v>
      </c>
      <c r="B24" s="376" t="s">
        <v>3360</v>
      </c>
      <c r="C24" s="377"/>
      <c r="D24" s="4"/>
      <c r="E24" s="4"/>
      <c r="F24" s="4"/>
      <c r="G24" s="4"/>
      <c r="H24" s="4"/>
      <c r="I24" s="4"/>
      <c r="J24" s="4"/>
      <c r="K24" s="4"/>
      <c r="L24" s="4"/>
      <c r="M24" s="4"/>
      <c r="N24" s="4"/>
      <c r="O24" s="4"/>
      <c r="P24" s="4"/>
      <c r="Q24" s="4"/>
    </row>
    <row r="25" spans="1:17" ht="30" hidden="1" customHeight="1">
      <c r="A25" s="305" t="s">
        <v>3361</v>
      </c>
      <c r="B25" s="376" t="s">
        <v>3362</v>
      </c>
      <c r="C25" s="377"/>
      <c r="D25" s="4"/>
      <c r="E25" s="4"/>
      <c r="F25" s="4"/>
      <c r="G25" s="4"/>
      <c r="H25" s="4"/>
      <c r="I25" s="4"/>
      <c r="J25" s="4"/>
      <c r="K25" s="4"/>
      <c r="L25" s="4"/>
      <c r="M25" s="4"/>
      <c r="N25" s="4"/>
      <c r="O25" s="4"/>
      <c r="P25" s="4"/>
      <c r="Q25" s="4"/>
    </row>
    <row r="26" spans="1:17" ht="30" hidden="1" customHeight="1">
      <c r="A26" s="305" t="s">
        <v>3363</v>
      </c>
      <c r="B26" s="376" t="s">
        <v>3364</v>
      </c>
      <c r="C26" s="377"/>
      <c r="D26" s="4"/>
      <c r="E26" s="4"/>
      <c r="F26" s="4"/>
      <c r="G26" s="4"/>
      <c r="H26" s="4"/>
      <c r="I26" s="4"/>
      <c r="J26" s="4"/>
      <c r="K26" s="4"/>
      <c r="L26" s="4"/>
      <c r="M26" s="4"/>
      <c r="N26" s="4"/>
      <c r="O26" s="4"/>
      <c r="P26" s="4"/>
      <c r="Q26" s="4"/>
    </row>
    <row r="27" spans="1:17" ht="70.5" hidden="1" customHeight="1">
      <c r="A27" s="305" t="s">
        <v>3365</v>
      </c>
      <c r="B27" s="376" t="s">
        <v>3366</v>
      </c>
      <c r="C27" s="377"/>
      <c r="D27" s="4"/>
      <c r="E27" s="4"/>
      <c r="F27" s="4"/>
      <c r="G27" s="4"/>
      <c r="H27" s="4"/>
      <c r="I27" s="4"/>
      <c r="J27" s="4"/>
      <c r="K27" s="4"/>
      <c r="L27" s="4"/>
      <c r="M27" s="4"/>
      <c r="N27" s="4"/>
      <c r="O27" s="4"/>
      <c r="P27" s="4"/>
      <c r="Q27" s="4"/>
    </row>
    <row r="28" spans="1:17" ht="48" hidden="1" customHeight="1">
      <c r="A28" s="305" t="s">
        <v>3367</v>
      </c>
      <c r="B28" s="376" t="s">
        <v>3368</v>
      </c>
      <c r="C28" s="377"/>
      <c r="D28" s="4"/>
      <c r="E28" s="4"/>
      <c r="F28" s="4"/>
      <c r="G28" s="4"/>
      <c r="H28" s="4"/>
      <c r="I28" s="4"/>
      <c r="J28" s="4"/>
      <c r="K28" s="4"/>
      <c r="L28" s="4"/>
      <c r="M28" s="4"/>
      <c r="N28" s="4"/>
      <c r="O28" s="4"/>
      <c r="P28" s="4"/>
      <c r="Q28" s="4"/>
    </row>
    <row r="29" spans="1:17" ht="100.5" hidden="1" customHeight="1">
      <c r="A29" s="305" t="s">
        <v>3369</v>
      </c>
      <c r="B29" s="376" t="s">
        <v>3370</v>
      </c>
      <c r="C29" s="377"/>
      <c r="D29" s="4"/>
      <c r="E29" s="4"/>
      <c r="F29" s="4"/>
      <c r="G29" s="4"/>
      <c r="H29" s="4"/>
      <c r="I29" s="4"/>
      <c r="J29" s="4"/>
      <c r="K29" s="4"/>
      <c r="L29" s="4"/>
      <c r="M29" s="4"/>
      <c r="N29" s="4"/>
      <c r="O29" s="4"/>
      <c r="P29" s="4"/>
      <c r="Q29" s="4"/>
    </row>
    <row r="30" spans="1:17" ht="45" hidden="1" customHeight="1">
      <c r="A30" s="305" t="s">
        <v>3371</v>
      </c>
      <c r="B30" s="376" t="s">
        <v>3372</v>
      </c>
      <c r="C30" s="377"/>
      <c r="D30" s="4"/>
      <c r="E30" s="4"/>
      <c r="F30" s="4"/>
      <c r="G30" s="4"/>
      <c r="H30" s="4"/>
      <c r="I30" s="4"/>
      <c r="J30" s="4"/>
      <c r="K30" s="4"/>
      <c r="L30" s="4"/>
      <c r="M30" s="4"/>
      <c r="N30" s="4"/>
      <c r="O30" s="4"/>
      <c r="P30" s="4"/>
      <c r="Q30" s="4"/>
    </row>
    <row r="31" spans="1:17" ht="45" hidden="1" customHeight="1">
      <c r="A31" s="305" t="s">
        <v>3373</v>
      </c>
      <c r="B31" s="376" t="s">
        <v>3374</v>
      </c>
      <c r="C31" s="377"/>
      <c r="D31" s="4"/>
      <c r="E31" s="4"/>
      <c r="F31" s="4"/>
      <c r="G31" s="4"/>
      <c r="H31" s="4"/>
      <c r="I31" s="4"/>
      <c r="J31" s="4"/>
      <c r="K31" s="4"/>
      <c r="L31" s="4"/>
      <c r="M31" s="4"/>
      <c r="N31" s="4"/>
      <c r="O31" s="4"/>
      <c r="P31" s="4"/>
      <c r="Q31" s="4"/>
    </row>
    <row r="32" spans="1:17" ht="45" hidden="1" customHeight="1">
      <c r="A32" s="305" t="s">
        <v>3375</v>
      </c>
      <c r="B32" s="376" t="s">
        <v>3376</v>
      </c>
      <c r="C32" s="377"/>
      <c r="D32" s="4"/>
      <c r="E32" s="4"/>
      <c r="F32" s="4"/>
      <c r="G32" s="4"/>
      <c r="H32" s="4"/>
      <c r="I32" s="4"/>
      <c r="J32" s="4"/>
      <c r="K32" s="4"/>
      <c r="L32" s="4"/>
      <c r="M32" s="4"/>
      <c r="N32" s="4"/>
      <c r="O32" s="4"/>
      <c r="P32" s="4"/>
      <c r="Q32" s="4"/>
    </row>
    <row r="33" spans="1:17" ht="72" hidden="1" customHeight="1">
      <c r="A33" s="305" t="s">
        <v>3377</v>
      </c>
      <c r="B33" s="376" t="s">
        <v>3378</v>
      </c>
      <c r="C33" s="377"/>
      <c r="D33" s="4"/>
      <c r="E33" s="4"/>
      <c r="F33" s="4"/>
      <c r="G33" s="4"/>
      <c r="H33" s="4"/>
      <c r="I33" s="4"/>
      <c r="J33" s="4"/>
      <c r="K33" s="4"/>
      <c r="L33" s="4"/>
      <c r="M33" s="4"/>
      <c r="N33" s="4"/>
      <c r="O33" s="4"/>
      <c r="P33" s="4"/>
      <c r="Q33" s="4"/>
    </row>
    <row r="34" spans="1:17" ht="79.5" hidden="1" customHeight="1">
      <c r="A34" s="305" t="s">
        <v>3379</v>
      </c>
      <c r="B34" s="376" t="s">
        <v>3380</v>
      </c>
      <c r="C34" s="377"/>
      <c r="D34" s="4"/>
      <c r="E34" s="4"/>
      <c r="F34" s="4"/>
      <c r="G34" s="4"/>
      <c r="H34" s="4"/>
      <c r="I34" s="4"/>
      <c r="J34" s="4"/>
      <c r="K34" s="4"/>
      <c r="L34" s="4"/>
      <c r="M34" s="4"/>
      <c r="N34" s="4"/>
      <c r="O34" s="4"/>
      <c r="P34" s="4"/>
      <c r="Q34" s="4"/>
    </row>
    <row r="35" spans="1:17" ht="70.5" hidden="1" customHeight="1">
      <c r="A35" s="305" t="s">
        <v>3381</v>
      </c>
      <c r="B35" s="376" t="s">
        <v>3382</v>
      </c>
      <c r="C35" s="377"/>
      <c r="D35" s="4"/>
      <c r="E35" s="4"/>
      <c r="F35" s="4"/>
      <c r="G35" s="4"/>
      <c r="H35" s="4"/>
      <c r="I35" s="4"/>
      <c r="J35" s="4"/>
      <c r="K35" s="4"/>
      <c r="L35" s="4"/>
      <c r="M35" s="4"/>
      <c r="N35" s="4"/>
      <c r="O35" s="4"/>
      <c r="P35" s="4"/>
      <c r="Q35" s="4"/>
    </row>
    <row r="36" spans="1:17" ht="45.75" hidden="1" customHeight="1">
      <c r="A36" s="305" t="s">
        <v>3383</v>
      </c>
      <c r="B36" s="376" t="s">
        <v>3384</v>
      </c>
      <c r="C36" s="377"/>
      <c r="D36" s="4"/>
      <c r="E36" s="4"/>
      <c r="F36" s="4"/>
      <c r="G36" s="4"/>
      <c r="H36" s="4"/>
      <c r="I36" s="4"/>
      <c r="J36" s="4"/>
      <c r="K36" s="4"/>
      <c r="L36" s="4"/>
      <c r="M36" s="4"/>
      <c r="N36" s="4"/>
      <c r="O36" s="4"/>
      <c r="P36" s="4"/>
      <c r="Q36" s="4"/>
    </row>
    <row r="37" spans="1:17" ht="54.75" hidden="1" customHeight="1">
      <c r="A37" s="305" t="s">
        <v>3385</v>
      </c>
      <c r="B37" s="376" t="s">
        <v>3386</v>
      </c>
      <c r="C37" s="377"/>
      <c r="D37" s="4"/>
      <c r="E37" s="4"/>
      <c r="F37" s="4"/>
      <c r="G37" s="4"/>
      <c r="H37" s="4"/>
      <c r="I37" s="4"/>
      <c r="J37" s="4"/>
      <c r="K37" s="4"/>
      <c r="L37" s="4"/>
      <c r="M37" s="4"/>
      <c r="N37" s="4"/>
      <c r="O37" s="4"/>
      <c r="P37" s="4"/>
      <c r="Q37" s="4"/>
    </row>
    <row r="38" spans="1:17" ht="37.5" hidden="1" customHeight="1">
      <c r="A38" s="305" t="s">
        <v>3387</v>
      </c>
      <c r="B38" s="376" t="s">
        <v>3388</v>
      </c>
      <c r="C38" s="377"/>
      <c r="D38" s="4"/>
      <c r="E38" s="4"/>
      <c r="F38" s="4"/>
      <c r="G38" s="4"/>
      <c r="H38" s="4"/>
      <c r="I38" s="4"/>
      <c r="J38" s="4"/>
      <c r="K38" s="4"/>
      <c r="L38" s="4"/>
      <c r="M38" s="4"/>
      <c r="N38" s="4"/>
      <c r="O38" s="4"/>
      <c r="P38" s="4"/>
      <c r="Q38" s="4"/>
    </row>
    <row r="39" spans="1:17" ht="61.5" hidden="1" customHeight="1">
      <c r="A39" s="305" t="s">
        <v>3389</v>
      </c>
      <c r="B39" s="376" t="s">
        <v>3390</v>
      </c>
      <c r="C39" s="377"/>
      <c r="D39" s="4"/>
      <c r="E39" s="4"/>
      <c r="F39" s="4"/>
      <c r="G39" s="4"/>
      <c r="H39" s="4"/>
      <c r="I39" s="4"/>
      <c r="J39" s="4"/>
      <c r="K39" s="4"/>
      <c r="L39" s="4"/>
      <c r="M39" s="4"/>
      <c r="N39" s="4"/>
      <c r="O39" s="4"/>
      <c r="P39" s="4"/>
      <c r="Q39" s="4"/>
    </row>
    <row r="40" spans="1:17" ht="53.25" hidden="1" customHeight="1">
      <c r="A40" s="305" t="s">
        <v>3391</v>
      </c>
      <c r="B40" s="376" t="s">
        <v>3392</v>
      </c>
      <c r="C40" s="377"/>
      <c r="D40" s="4"/>
      <c r="E40" s="4"/>
      <c r="F40" s="4"/>
      <c r="G40" s="4"/>
      <c r="H40" s="4"/>
      <c r="I40" s="4"/>
      <c r="J40" s="4"/>
      <c r="K40" s="4"/>
      <c r="L40" s="4"/>
      <c r="M40" s="4"/>
      <c r="N40" s="4"/>
      <c r="O40" s="4"/>
      <c r="P40" s="4"/>
      <c r="Q40" s="4"/>
    </row>
    <row r="41" spans="1:17" ht="73.5" hidden="1" customHeight="1">
      <c r="A41" s="305" t="s">
        <v>3393</v>
      </c>
      <c r="B41" s="376" t="s">
        <v>3394</v>
      </c>
      <c r="C41" s="377"/>
      <c r="D41" s="4"/>
      <c r="E41" s="4"/>
      <c r="F41" s="4"/>
      <c r="G41" s="4"/>
      <c r="H41" s="4"/>
      <c r="I41" s="4"/>
      <c r="J41" s="4"/>
      <c r="K41" s="4"/>
      <c r="L41" s="4"/>
      <c r="M41" s="4"/>
      <c r="N41" s="4"/>
      <c r="O41" s="4"/>
      <c r="P41" s="4"/>
      <c r="Q41" s="4"/>
    </row>
    <row r="42" spans="1:17" ht="57.75" hidden="1" customHeight="1">
      <c r="A42" s="305" t="s">
        <v>3395</v>
      </c>
      <c r="B42" s="376" t="s">
        <v>3396</v>
      </c>
      <c r="C42" s="377"/>
      <c r="D42" s="4"/>
      <c r="E42" s="4"/>
      <c r="F42" s="4"/>
      <c r="G42" s="4"/>
      <c r="H42" s="4"/>
      <c r="I42" s="4"/>
      <c r="J42" s="4"/>
      <c r="K42" s="4"/>
      <c r="L42" s="4"/>
      <c r="M42" s="4"/>
      <c r="N42" s="4"/>
      <c r="O42" s="4"/>
      <c r="P42" s="4"/>
      <c r="Q42" s="4"/>
    </row>
    <row r="43" spans="1:17" ht="84" hidden="1" customHeight="1">
      <c r="A43" s="305" t="s">
        <v>3397</v>
      </c>
      <c r="B43" s="376" t="s">
        <v>3398</v>
      </c>
      <c r="C43" s="377"/>
      <c r="D43" s="4"/>
      <c r="E43" s="4"/>
      <c r="F43" s="4"/>
      <c r="G43" s="4"/>
      <c r="H43" s="4"/>
      <c r="I43" s="4"/>
      <c r="J43" s="4"/>
      <c r="K43" s="4"/>
      <c r="L43" s="4"/>
      <c r="M43" s="4"/>
      <c r="N43" s="4"/>
      <c r="O43" s="4"/>
      <c r="P43" s="4"/>
      <c r="Q43" s="4"/>
    </row>
    <row r="44" spans="1:17" ht="48" hidden="1" customHeight="1">
      <c r="A44" s="305" t="s">
        <v>3399</v>
      </c>
      <c r="B44" s="376" t="s">
        <v>3400</v>
      </c>
      <c r="C44" s="377"/>
      <c r="D44" s="4"/>
      <c r="E44" s="4"/>
      <c r="F44" s="4"/>
      <c r="G44" s="4"/>
      <c r="H44" s="4"/>
      <c r="I44" s="4"/>
      <c r="J44" s="4"/>
      <c r="K44" s="4"/>
      <c r="L44" s="4"/>
      <c r="M44" s="4"/>
      <c r="N44" s="4"/>
      <c r="O44" s="4"/>
      <c r="P44" s="4"/>
      <c r="Q44" s="4"/>
    </row>
    <row r="45" spans="1:17" ht="57" hidden="1" customHeight="1">
      <c r="A45" s="305" t="s">
        <v>3401</v>
      </c>
      <c r="B45" s="376" t="s">
        <v>3402</v>
      </c>
      <c r="C45" s="377"/>
      <c r="D45" s="4"/>
      <c r="E45" s="4"/>
      <c r="F45" s="4"/>
      <c r="G45" s="4"/>
      <c r="H45" s="4"/>
      <c r="I45" s="4"/>
      <c r="J45" s="4"/>
      <c r="K45" s="4"/>
      <c r="L45" s="4"/>
      <c r="M45" s="4"/>
      <c r="N45" s="4"/>
      <c r="O45" s="4"/>
      <c r="P45" s="4"/>
      <c r="Q45" s="4"/>
    </row>
    <row r="46" spans="1:17" ht="73.5" hidden="1" customHeight="1">
      <c r="A46" s="305" t="s">
        <v>3403</v>
      </c>
      <c r="B46" s="385" t="s">
        <v>3404</v>
      </c>
      <c r="C46" s="377"/>
      <c r="D46" s="41"/>
      <c r="E46" s="4"/>
      <c r="F46" s="4"/>
      <c r="G46" s="4"/>
      <c r="H46" s="4"/>
      <c r="I46" s="4"/>
      <c r="J46" s="4"/>
      <c r="K46" s="4"/>
      <c r="L46" s="4"/>
      <c r="M46" s="4"/>
      <c r="N46" s="4"/>
      <c r="O46" s="4"/>
      <c r="P46" s="4"/>
      <c r="Q46" s="4"/>
    </row>
    <row r="47" spans="1:17" ht="66" hidden="1" customHeight="1">
      <c r="A47" s="46" t="s">
        <v>3405</v>
      </c>
      <c r="B47" s="386" t="s">
        <v>3406</v>
      </c>
      <c r="C47" s="386"/>
      <c r="D47" s="4"/>
      <c r="E47" s="4"/>
      <c r="F47" s="4"/>
      <c r="G47" s="4"/>
      <c r="H47" s="4"/>
      <c r="I47" s="4"/>
      <c r="J47" s="4"/>
      <c r="K47" s="4"/>
      <c r="L47" s="4"/>
      <c r="M47" s="4"/>
      <c r="N47" s="4"/>
      <c r="O47" s="4"/>
      <c r="P47" s="4"/>
      <c r="Q47" s="4"/>
    </row>
    <row r="48" spans="1:17" ht="123.75" customHeight="1">
      <c r="A48" s="267" t="s">
        <v>3407</v>
      </c>
      <c r="B48" s="384" t="s">
        <v>3408</v>
      </c>
      <c r="C48" s="383"/>
      <c r="D48" s="4"/>
      <c r="E48" s="4"/>
      <c r="F48" s="4"/>
      <c r="G48" s="4"/>
      <c r="H48" s="4"/>
      <c r="I48" s="4"/>
      <c r="J48" s="4"/>
      <c r="K48" s="4"/>
      <c r="L48" s="4"/>
      <c r="M48" s="4"/>
      <c r="N48" s="4"/>
      <c r="O48" s="4"/>
      <c r="P48" s="4"/>
      <c r="Q48" s="4"/>
    </row>
    <row r="49" spans="1:17" ht="34.5" customHeight="1">
      <c r="A49" s="267" t="s">
        <v>3409</v>
      </c>
      <c r="B49" s="382" t="s">
        <v>3410</v>
      </c>
      <c r="C49" s="383"/>
      <c r="D49" s="4"/>
      <c r="E49" s="4"/>
      <c r="F49" s="4"/>
      <c r="G49" s="4"/>
      <c r="H49" s="4"/>
      <c r="I49" s="4"/>
      <c r="J49" s="4"/>
      <c r="K49" s="4"/>
      <c r="L49" s="4"/>
      <c r="M49" s="4"/>
      <c r="N49" s="4"/>
      <c r="O49" s="4"/>
      <c r="P49" s="4"/>
      <c r="Q49" s="4"/>
    </row>
    <row r="50" spans="1:17" ht="34.5" customHeight="1">
      <c r="A50" s="267" t="s">
        <v>3411</v>
      </c>
      <c r="B50" s="382" t="s">
        <v>3412</v>
      </c>
      <c r="C50" s="383"/>
      <c r="D50" s="4"/>
      <c r="E50" s="4"/>
      <c r="F50" s="4"/>
      <c r="G50" s="4"/>
      <c r="H50" s="4"/>
      <c r="I50" s="4"/>
      <c r="J50" s="4"/>
      <c r="K50" s="4"/>
      <c r="L50" s="4"/>
      <c r="M50" s="4"/>
      <c r="N50" s="4"/>
      <c r="O50" s="4"/>
      <c r="P50" s="4"/>
      <c r="Q50" s="4"/>
    </row>
    <row r="51" spans="1:17" ht="31.5" customHeight="1">
      <c r="A51" s="306" t="s">
        <v>3413</v>
      </c>
      <c r="B51" s="376" t="s">
        <v>3414</v>
      </c>
      <c r="C51" s="377"/>
      <c r="D51" s="4"/>
      <c r="E51" s="4"/>
      <c r="F51" s="4"/>
      <c r="G51" s="4"/>
      <c r="H51" s="4"/>
      <c r="I51" s="4"/>
      <c r="J51" s="4"/>
      <c r="K51" s="4"/>
      <c r="L51" s="4"/>
      <c r="M51" s="4"/>
      <c r="N51" s="4"/>
      <c r="O51" s="4"/>
      <c r="P51" s="4"/>
      <c r="Q51" s="4"/>
    </row>
    <row r="52" spans="1:17" ht="31.5" customHeight="1">
      <c r="A52" s="306" t="s">
        <v>3415</v>
      </c>
      <c r="B52" s="376" t="s">
        <v>3416</v>
      </c>
      <c r="C52" s="377"/>
      <c r="D52" s="4"/>
      <c r="E52" s="4"/>
      <c r="F52" s="4"/>
      <c r="G52" s="4"/>
      <c r="H52" s="4"/>
      <c r="I52" s="4"/>
      <c r="J52" s="4"/>
      <c r="K52" s="4"/>
      <c r="L52" s="4"/>
      <c r="M52" s="4"/>
      <c r="N52" s="4"/>
      <c r="O52" s="4"/>
      <c r="P52" s="4"/>
      <c r="Q52" s="4"/>
    </row>
    <row r="53" spans="1:17" ht="31.5" customHeight="1">
      <c r="A53" s="306" t="s">
        <v>3417</v>
      </c>
      <c r="B53" s="374" t="s">
        <v>3418</v>
      </c>
      <c r="C53" s="375"/>
      <c r="D53" s="4"/>
      <c r="E53" s="4"/>
      <c r="F53" s="4"/>
      <c r="G53" s="4"/>
      <c r="H53" s="4"/>
      <c r="I53" s="4"/>
      <c r="J53" s="4"/>
      <c r="K53" s="4"/>
      <c r="L53" s="4"/>
      <c r="M53" s="4"/>
      <c r="N53" s="4"/>
      <c r="O53" s="4"/>
      <c r="P53" s="4"/>
      <c r="Q53" s="4"/>
    </row>
    <row r="54" spans="1:17" ht="31.5" customHeight="1">
      <c r="A54" s="306" t="s">
        <v>3419</v>
      </c>
      <c r="B54" s="374" t="s">
        <v>3420</v>
      </c>
      <c r="C54" s="375"/>
      <c r="D54" s="4"/>
      <c r="E54" s="4"/>
      <c r="F54" s="4"/>
      <c r="G54" s="4"/>
      <c r="H54" s="4"/>
      <c r="I54" s="4"/>
      <c r="J54" s="4"/>
      <c r="K54" s="4"/>
      <c r="L54" s="4"/>
      <c r="M54" s="4"/>
      <c r="N54" s="4"/>
      <c r="O54" s="4"/>
      <c r="P54" s="4"/>
      <c r="Q54" s="4"/>
    </row>
    <row r="55" spans="1:17" ht="54.6" customHeight="1">
      <c r="A55" s="306" t="s">
        <v>3421</v>
      </c>
      <c r="B55" s="374" t="s">
        <v>3422</v>
      </c>
      <c r="C55" s="375"/>
      <c r="D55" s="4"/>
      <c r="E55" s="4"/>
      <c r="F55" s="4"/>
      <c r="G55" s="4"/>
      <c r="H55" s="4"/>
      <c r="I55" s="4"/>
      <c r="J55" s="4"/>
      <c r="K55" s="4"/>
      <c r="L55" s="4"/>
      <c r="M55" s="4"/>
      <c r="N55" s="4"/>
      <c r="O55" s="4"/>
      <c r="P55" s="4"/>
      <c r="Q55" s="4"/>
    </row>
    <row r="56" spans="1:17" ht="54.6" customHeight="1">
      <c r="A56" s="306" t="s">
        <v>3423</v>
      </c>
      <c r="B56" s="374" t="s">
        <v>3424</v>
      </c>
      <c r="C56" s="375"/>
      <c r="D56" s="4"/>
      <c r="E56" s="4"/>
      <c r="F56" s="4"/>
      <c r="G56" s="4"/>
      <c r="H56" s="4"/>
      <c r="I56" s="4"/>
      <c r="J56" s="4"/>
      <c r="K56" s="4"/>
      <c r="L56" s="4"/>
      <c r="M56" s="4"/>
      <c r="N56" s="4"/>
      <c r="O56" s="4"/>
      <c r="P56" s="4"/>
      <c r="Q56" s="4"/>
    </row>
    <row r="57" spans="1:17" ht="54" customHeight="1">
      <c r="A57" s="306" t="s">
        <v>3425</v>
      </c>
      <c r="B57" s="374" t="s">
        <v>3426</v>
      </c>
      <c r="C57" s="37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2025-01-30T20:44:38Z</cp:lastPrinted>
  <dcterms:created xsi:type="dcterms:W3CDTF">2022-04-01T05:14:30Z</dcterms:created>
  <dcterms:modified xsi:type="dcterms:W3CDTF">2025-01-30T20:45:10Z</dcterms:modified>
</cp:coreProperties>
</file>